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Yusufjon Gafforov\Documents\DESKTOP WORKING\Ganoderma maqola\ERA submit\Revised Ms\Revised_Ganoderma_22.08.2026\GPT Bussnis_final revised\"/>
    </mc:Choice>
  </mc:AlternateContent>
  <xr:revisionPtr revIDLastSave="0" documentId="13_ncr:1_{366D2654-51F6-44F9-A48D-700E55187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noderma in Central Asia  ethn" sheetId="1" r:id="rId1"/>
    <sheet name="Table S1 - GBIF raw" sheetId="2" r:id="rId2"/>
    <sheet name="Table S2 - Sequences" sheetId="3" r:id="rId3"/>
    <sheet name="Table S3 - Vouchers" sheetId="4" r:id="rId4"/>
    <sheet name="Table S4 - Search terms" sheetId="5" r:id="rId5"/>
    <sheet name="Table S5 - Excluded" sheetId="6" r:id="rId6"/>
    <sheet name="Table S6 - Evidence Register" sheetId="7" r:id="rId7"/>
    <sheet name="Table S7 - Map Dataset" sheetId="8" r:id="rId8"/>
    <sheet name="Table S8 - Source Links" sheetId="9" r:id="rId9"/>
    <sheet name="Table S9 - Country Gaps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0" l="1"/>
  <c r="J7" i="10"/>
  <c r="I7" i="10"/>
  <c r="H7" i="10"/>
  <c r="G7" i="10"/>
  <c r="F7" i="10"/>
  <c r="E7" i="10"/>
  <c r="D7" i="10"/>
  <c r="C7" i="10"/>
  <c r="B7" i="10"/>
  <c r="K6" i="10"/>
  <c r="J6" i="10"/>
  <c r="I6" i="10"/>
  <c r="H6" i="10"/>
  <c r="G6" i="10"/>
  <c r="F6" i="10"/>
  <c r="E6" i="10"/>
  <c r="D6" i="10"/>
  <c r="C6" i="10"/>
  <c r="B6" i="10"/>
  <c r="K5" i="10"/>
  <c r="J5" i="10"/>
  <c r="I5" i="10"/>
  <c r="H5" i="10"/>
  <c r="G5" i="10"/>
  <c r="F5" i="10"/>
  <c r="E5" i="10"/>
  <c r="D5" i="10"/>
  <c r="C5" i="10"/>
  <c r="B5" i="10"/>
  <c r="K4" i="10"/>
  <c r="J4" i="10"/>
  <c r="I4" i="10"/>
  <c r="H4" i="10"/>
  <c r="G4" i="10"/>
  <c r="F4" i="10"/>
  <c r="E4" i="10"/>
  <c r="D4" i="10"/>
  <c r="C4" i="10"/>
  <c r="B4" i="10"/>
  <c r="K3" i="10"/>
  <c r="J3" i="10"/>
  <c r="I3" i="10"/>
  <c r="H3" i="10"/>
  <c r="G3" i="10"/>
  <c r="F3" i="10"/>
  <c r="E3" i="10"/>
  <c r="D3" i="10"/>
  <c r="C3" i="10"/>
  <c r="B3" i="10"/>
  <c r="B10" i="1"/>
  <c r="B9" i="1"/>
  <c r="B8" i="1"/>
  <c r="B6" i="1"/>
  <c r="B5" i="1"/>
</calcChain>
</file>

<file path=xl/sharedStrings.xml><?xml version="1.0" encoding="utf-8"?>
<sst xmlns="http://schemas.openxmlformats.org/spreadsheetml/2006/main" count="5476" uniqueCount="1197">
  <si>
    <t>Supplementary Workbook README — Tables S1-S9 and revised evidence audit</t>
  </si>
  <si>
    <t>Item</t>
  </si>
  <si>
    <t>Value / rule</t>
  </si>
  <si>
    <t>Manuscript</t>
  </si>
  <si>
    <t>Ganoderma in Central Asia: a provenance-based review of ethnomycological evidence, medicinal relevance, and occurrence records</t>
  </si>
  <si>
    <t>Purpose</t>
  </si>
  <si>
    <t>Tables S1-S9 provide the complete journal-facing supplementary evidence trail: raw records, sequences, vouchers, searches, exclusions, the independent evidence register, the exact Figure 2 map dataset, source-link deduplication, and the country evidence-gap audit requested by Reviewer B.</t>
  </si>
  <si>
    <t>Raw GBIF representations</t>
  </si>
  <si>
    <t>Independent evidence units</t>
  </si>
  <si>
    <t>Core mapped occurrence units in Figure 2</t>
  </si>
  <si>
    <t>Duplicate GBIF representations collapsed</t>
  </si>
  <si>
    <t>SH1217207.09FU raw rows</t>
  </si>
  <si>
    <t>SH1217207.09FU independent sampling units</t>
  </si>
  <si>
    <t>GBIF download identifier</t>
  </si>
  <si>
    <t>0065445-260519110011954</t>
  </si>
  <si>
    <t>GBIF access date in archived download</t>
  </si>
  <si>
    <t>2026-06-17</t>
  </si>
  <si>
    <t>Multilingual search update</t>
  </si>
  <si>
    <t>2026-08-22</t>
  </si>
  <si>
    <t>Frontiers occurrence source</t>
  </si>
  <si>
    <t>Gafforov et al. 2020, Frontiers in Microbiology 11:598321; DOI 10.3389/fmicb.2020.598321</t>
  </si>
  <si>
    <t>Georeferencing rule</t>
  </si>
  <si>
    <t>Only coordinates supplied for the underlying specimen, observation, or sampling event were used. No country centroids, institution coordinates, or inferred locality coordinates were assigned.</t>
  </si>
  <si>
    <t>Interpretation rule</t>
  </si>
  <si>
    <t>Country totals reflect documentation, digitization, voucher access, and georeferencing—not abundance, richness, or comparative distribution.</t>
  </si>
  <si>
    <t>Ethnobiological rule</t>
  </si>
  <si>
    <t>No participant-based study was identified. Uzbekistan-focused sources contain secondary Uzbek terminology and medicinal labels, but detailed indications and preparations derive mainly from non-Central Asian comparative or web sources. The Kazakhstan cadaster provides a medicinal classification of G. applanatum without application details; commercial reishi terminology is not treated as traditional use.</t>
  </si>
  <si>
    <t>Herbarium access rule</t>
  </si>
  <si>
    <t>AA and FRU lack comprehensive public fungal catalogues. Failure to retrieve records online is treated as an access limitation, not absence from the physical collections.</t>
  </si>
  <si>
    <t>Context-only coordinate-bearing units plotted in Figure 2</t>
  </si>
  <si>
    <t>Figure 2 country-profile denominator</t>
  </si>
  <si>
    <t>All 62 independent evidence units</t>
  </si>
  <si>
    <t>Figure 2 interpretation</t>
  </si>
  <si>
    <t>Filled symbols represent 17 core mapped occurrence units. Open grey symbols represent one pending G. lucidum s.l. record and two unresolved UNITE OTU sampling units; these three context points are not counted as species occurrences.</t>
  </si>
  <si>
    <t>Table S1. Full raw GBIF occurrence representations for Central Asian Ganoderma, linked to independent evidence units</t>
  </si>
  <si>
    <t>Evidence unit ID</t>
  </si>
  <si>
    <t>GBIF occurrence ID</t>
  </si>
  <si>
    <t>Scientific name in GBIF</t>
  </si>
  <si>
    <t>Accepted / working taxon used in this review</t>
  </si>
  <si>
    <t>Country code</t>
  </si>
  <si>
    <t>Country</t>
  </si>
  <si>
    <t>Region / stateProvince</t>
  </si>
  <si>
    <t>Locality</t>
  </si>
  <si>
    <t>Latitude</t>
  </si>
  <si>
    <t>Longitude</t>
  </si>
  <si>
    <t>Event date</t>
  </si>
  <si>
    <t>Year</t>
  </si>
  <si>
    <t>Basis of record</t>
  </si>
  <si>
    <t>Dataset name</t>
  </si>
  <si>
    <t>Institution code</t>
  </si>
  <si>
    <t>Collection code</t>
  </si>
  <si>
    <t>Catalog number</t>
  </si>
  <si>
    <t>Record number</t>
  </si>
  <si>
    <t>Recorded by</t>
  </si>
  <si>
    <t>Identified by</t>
  </si>
  <si>
    <t>Associated taxa / host</t>
  </si>
  <si>
    <t>Associated sequences</t>
  </si>
  <si>
    <t>Source / reference URL</t>
  </si>
  <si>
    <t>Evidence status</t>
  </si>
  <si>
    <t>Inclusion status</t>
  </si>
  <si>
    <t>Data-quality flags / notes</t>
  </si>
  <si>
    <t>CA-UZ-001</t>
  </si>
  <si>
    <t>6190848837</t>
  </si>
  <si>
    <t>Ganoderma adspersum (Schulzer) Donk</t>
  </si>
  <si>
    <t>Ganoderma adspersum</t>
  </si>
  <si>
    <t>UZ</t>
  </si>
  <si>
    <t>Uzbekistan</t>
  </si>
  <si>
    <t>PRESERVED_SPECIMEN</t>
  </si>
  <si>
    <t>YG20210406-3D</t>
  </si>
  <si>
    <t>https://www.ebi.ac.uk/ena/browser/api/embl/OR250350</t>
  </si>
  <si>
    <t>https://www.ebi.ac.uk/ena/browser/view/OR250350; https://www.ebi.ac.uk/ena/browser/api/embl/OR250350</t>
  </si>
  <si>
    <t>Molecular support / locality or voucher linkage incomplete</t>
  </si>
  <si>
    <t>Retained as non-georeferenced supporting evidence; excluded from Figure 2</t>
  </si>
  <si>
    <t>No coordinates; GBIF issue: TAXON_ID_NOT_FOUND</t>
  </si>
  <si>
    <t>CA-UZ-002</t>
  </si>
  <si>
    <t>6189986847</t>
  </si>
  <si>
    <t>Ganoderma resinaceum Boud.</t>
  </si>
  <si>
    <t>Ganoderma resinaceum</t>
  </si>
  <si>
    <t>2023-05-28</t>
  </si>
  <si>
    <t>2023.0</t>
  </si>
  <si>
    <t>MATERIAL_SAMPLE</t>
  </si>
  <si>
    <t>https://www.ebi.ac.uk/ena/browser/api/embl/PP390496</t>
  </si>
  <si>
    <t>https://www.ebi.ac.uk/ena/browser/view/PP390496; https://www.ebi.ac.uk/ena/browser/api/embl/PP390496</t>
  </si>
  <si>
    <t>CA-KZ-001</t>
  </si>
  <si>
    <t>6150150751</t>
  </si>
  <si>
    <t>Ganoderma lucidum (Curtis) P.Karst.</t>
  </si>
  <si>
    <t>Ganoderma lucidum sensu lato</t>
  </si>
  <si>
    <t>KZ</t>
  </si>
  <si>
    <t>Kazakhstan</t>
  </si>
  <si>
    <t>East Kazakhstan Region</t>
  </si>
  <si>
    <t>Ивановский хребет</t>
  </si>
  <si>
    <t>50.291556</t>
  </si>
  <si>
    <t>83.797655</t>
  </si>
  <si>
    <t>2008-07</t>
  </si>
  <si>
    <t>2008.0</t>
  </si>
  <si>
    <t>MATERIAL_CITATION</t>
  </si>
  <si>
    <t>И.А. Горбунова, Е.Г. Зибзеев</t>
  </si>
  <si>
    <t>Unresolved taxon / voucher or locality context</t>
  </si>
  <si>
    <t>Retained in Table S6; not mapped pending source-verifiable coordinates</t>
  </si>
  <si>
    <t>Material/literature citation; original source needed; G. lucidum s.l.; DNA confirmation required</t>
  </si>
  <si>
    <t>CA-UZ-003</t>
  </si>
  <si>
    <t>5067799474</t>
  </si>
  <si>
    <t>Ganoderma applanatum (Pers.) Pat.</t>
  </si>
  <si>
    <t>Ganoderma applanatum</t>
  </si>
  <si>
    <t>Tashkent</t>
  </si>
  <si>
    <t>Amir Temur Street, courtyard of the Amir Temur Museum</t>
  </si>
  <si>
    <t>41.185262</t>
  </si>
  <si>
    <t>69.164494</t>
  </si>
  <si>
    <t>2021-05-07</t>
  </si>
  <si>
    <t>2021.0</t>
  </si>
  <si>
    <t>Academy of Sciences of the Republic of Uzbekistan</t>
  </si>
  <si>
    <t>TASM</t>
  </si>
  <si>
    <t>TASM11422</t>
  </si>
  <si>
    <t>Nabiyeva D.B.</t>
  </si>
  <si>
    <t>Voucher-backed / locality documented</t>
  </si>
  <si>
    <t>Retained; Figure 2 core layer (counted once per independent unit)</t>
  </si>
  <si>
    <t>GBIF issue: INSTITUTION_MATCH_NONE</t>
  </si>
  <si>
    <t>CA-UZ-004</t>
  </si>
  <si>
    <t>5067799465</t>
  </si>
  <si>
    <t>Bogishamol street, Botanic Garden, 232 B</t>
  </si>
  <si>
    <t>41.203961</t>
  </si>
  <si>
    <t>69.19038</t>
  </si>
  <si>
    <t>2020-12-17</t>
  </si>
  <si>
    <t>2020.0</t>
  </si>
  <si>
    <t>TASM11415</t>
  </si>
  <si>
    <t>CA-UZ-005</t>
  </si>
  <si>
    <t>5067799464</t>
  </si>
  <si>
    <t>41.204099</t>
  </si>
  <si>
    <t>69.19024</t>
  </si>
  <si>
    <t>TASM11414</t>
  </si>
  <si>
    <t>CA-UZ-006</t>
  </si>
  <si>
    <t>5067799324</t>
  </si>
  <si>
    <t>41.20421</t>
  </si>
  <si>
    <t>69.185999</t>
  </si>
  <si>
    <t>TASM11413</t>
  </si>
  <si>
    <t>CA-UZ-007</t>
  </si>
  <si>
    <t>5067799322</t>
  </si>
  <si>
    <t>41.204158</t>
  </si>
  <si>
    <t>69.185844</t>
  </si>
  <si>
    <t>TASM11412</t>
  </si>
  <si>
    <t>CA-UZ-008</t>
  </si>
  <si>
    <t>4523503968</t>
  </si>
  <si>
    <t>Andijan</t>
  </si>
  <si>
    <t>2002-09</t>
  </si>
  <si>
    <t>2002.0</t>
  </si>
  <si>
    <t>Yusufjon Gafforov and Malika Iminova</t>
  </si>
  <si>
    <t>Historical or literature locality / voucher unverified</t>
  </si>
  <si>
    <t>No coordinates; Material/literature citation; original source needed; GBIF issue: INSTITUTION_MATCH_NONE</t>
  </si>
  <si>
    <t>CA-KZ-002</t>
  </si>
  <si>
    <t>4522497098</t>
  </si>
  <si>
    <t>Almaty</t>
  </si>
  <si>
    <t>43.254959</t>
  </si>
  <si>
    <t>76.957016</t>
  </si>
  <si>
    <t>2023-08-25T13:01:12</t>
  </si>
  <si>
    <t>HUMAN_OBSERVATION</t>
  </si>
  <si>
    <t>iNaturalist research-grade observations</t>
  </si>
  <si>
    <t>iNaturalist</t>
  </si>
  <si>
    <t>Observations</t>
  </si>
  <si>
    <t>180084091</t>
  </si>
  <si>
    <t>Sergey Shamanayev</t>
  </si>
  <si>
    <t>Nina Filippova</t>
  </si>
  <si>
    <t>https://www.inaturalist.org/observations/180084091</t>
  </si>
  <si>
    <t>Observation-only</t>
  </si>
  <si>
    <t>Retained; observation-only core point (counted once per independent unit)</t>
  </si>
  <si>
    <t>Observation-only; image verification needed; GBIF issue: TAXON_ID_NOT_FOUND</t>
  </si>
  <si>
    <t>CA-KZ-003</t>
  </si>
  <si>
    <t>4518945283</t>
  </si>
  <si>
    <t>East Kazakhstan</t>
  </si>
  <si>
    <t>50.37548</t>
  </si>
  <si>
    <t>80.497947</t>
  </si>
  <si>
    <t>2024-01-29T13:48:55</t>
  </si>
  <si>
    <t>2024.0</t>
  </si>
  <si>
    <t>197874628</t>
  </si>
  <si>
    <t>ruslan</t>
  </si>
  <si>
    <t>https://www.inaturalist.org/observations/197874628</t>
  </si>
  <si>
    <t>CA-KZ-004</t>
  </si>
  <si>
    <t>4516480623</t>
  </si>
  <si>
    <t>50.370113</t>
  </si>
  <si>
    <t>80.48445</t>
  </si>
  <si>
    <t>2023-10-19T12:43:30</t>
  </si>
  <si>
    <t>188120545</t>
  </si>
  <si>
    <t>https://www.inaturalist.org/observations/188120545</t>
  </si>
  <si>
    <t>CA-KG-001</t>
  </si>
  <si>
    <t>4023419814</t>
  </si>
  <si>
    <t>KG</t>
  </si>
  <si>
    <t>Kyrgyzstan</t>
  </si>
  <si>
    <t>Bishkek City</t>
  </si>
  <si>
    <t>Corner of Molodoy Gvardil Avenue and Chüy Avenue</t>
  </si>
  <si>
    <t>2009-08-18T00:00Z</t>
  </si>
  <si>
    <t>2009.0</t>
  </si>
  <si>
    <t>Aphyllophorales externi</t>
  </si>
  <si>
    <t>H</t>
  </si>
  <si>
    <t>HR.140</t>
  </si>
  <si>
    <t>http://id.luomus.fi/HA.H7003404</t>
  </si>
  <si>
    <t>48207</t>
  </si>
  <si>
    <t>Uotila, Pertti</t>
  </si>
  <si>
    <t>Dai, Yu-Cheng</t>
  </si>
  <si>
    <t>No coordinates</t>
  </si>
  <si>
    <t>CA-KG-002</t>
  </si>
  <si>
    <t>4023417092</t>
  </si>
  <si>
    <t>Ganoderma australe (Fr.) Pat.</t>
  </si>
  <si>
    <t>Ganoderma australe sensu lato / G. adspersum complex</t>
  </si>
  <si>
    <t>Jalal-Abad Region, Aksy District</t>
  </si>
  <si>
    <t>Suuk Mts. (part of At-Oinok Range), valley of the Kürp-Say River 3.5 km N from the Naryn river, east side of the river</t>
  </si>
  <si>
    <t>2009-07-29T00:00Z</t>
  </si>
  <si>
    <t>http://id.luomus.fi/HA.H7003410</t>
  </si>
  <si>
    <t>47552</t>
  </si>
  <si>
    <t>No coordinates; G. australe/adspersum complex; revision needed</t>
  </si>
  <si>
    <t>CA-KG-003</t>
  </si>
  <si>
    <t>3978095672</t>
  </si>
  <si>
    <t>SH1217207.09FU</t>
  </si>
  <si>
    <t>Unresolved Ganoderma molecular OTU / SH1217207.09FU</t>
  </si>
  <si>
    <t>Chuy:Ala-Archa National Park</t>
  </si>
  <si>
    <t>42.53859</t>
  </si>
  <si>
    <t>74.5367</t>
  </si>
  <si>
    <t>2015-07-27</t>
  </si>
  <si>
    <t>2015.0</t>
  </si>
  <si>
    <t>Tedersoo L et al. Global soil samples</t>
  </si>
  <si>
    <t>UDB02583489</t>
  </si>
  <si>
    <t>https://unite.ut.ee/bl_forw.php?id=7007999</t>
  </si>
  <si>
    <t>Environmental OTU / not a species occurrence</t>
  </si>
  <si>
    <t>Retained as contextual sampling evidence; excluded from species-occurrence count</t>
  </si>
  <si>
    <t>SH/molecular OTU; keep separate from accepted species checklist; GBIF issue: TAXON_ID_NOT_FOUND</t>
  </si>
  <si>
    <t>CA-KG-004</t>
  </si>
  <si>
    <t>3978085661</t>
  </si>
  <si>
    <t>42.46787</t>
  </si>
  <si>
    <t>74.45441</t>
  </si>
  <si>
    <t>2015-07-30</t>
  </si>
  <si>
    <t>UDB02583532</t>
  </si>
  <si>
    <t>https://unite.ut.ee/bl_forw.php?id=7008042</t>
  </si>
  <si>
    <t>3978083553</t>
  </si>
  <si>
    <t>UDB02583530</t>
  </si>
  <si>
    <t>https://unite.ut.ee/bl_forw.php?id=7008040</t>
  </si>
  <si>
    <t>3977923820</t>
  </si>
  <si>
    <t>UDB02583527</t>
  </si>
  <si>
    <t>https://unite.ut.ee/bl_forw.php?id=7008037</t>
  </si>
  <si>
    <t>3977916505</t>
  </si>
  <si>
    <t>UDB02583652</t>
  </si>
  <si>
    <t>https://unite.ut.ee/bl_forw.php?id=7008163</t>
  </si>
  <si>
    <t>3977916503</t>
  </si>
  <si>
    <t>UDB02583518</t>
  </si>
  <si>
    <t>https://unite.ut.ee/bl_forw.php?id=7008028</t>
  </si>
  <si>
    <t>3977868390</t>
  </si>
  <si>
    <t>UDB02583509</t>
  </si>
  <si>
    <t>https://unite.ut.ee/bl_forw.php?id=7008019</t>
  </si>
  <si>
    <t>3976608695</t>
  </si>
  <si>
    <t>UDB02583535</t>
  </si>
  <si>
    <t>https://unite.ut.ee/bl_forw.php?id=7008045</t>
  </si>
  <si>
    <t>3976537627</t>
  </si>
  <si>
    <t>UDB02583533</t>
  </si>
  <si>
    <t>https://unite.ut.ee/bl_forw.php?id=7008043</t>
  </si>
  <si>
    <t>3976532795</t>
  </si>
  <si>
    <t>UDB02583524</t>
  </si>
  <si>
    <t>https://unite.ut.ee/bl_forw.php?id=7008034</t>
  </si>
  <si>
    <t>3976512724</t>
  </si>
  <si>
    <t>UDB02583655</t>
  </si>
  <si>
    <t>https://unite.ut.ee/bl_forw.php?id=7008166</t>
  </si>
  <si>
    <t>3976483617</t>
  </si>
  <si>
    <t>UDB02583492</t>
  </si>
  <si>
    <t>https://unite.ut.ee/bl_forw.php?id=7008002</t>
  </si>
  <si>
    <t>3976464853</t>
  </si>
  <si>
    <t>UDB02583520</t>
  </si>
  <si>
    <t>https://unite.ut.ee/bl_forw.php?id=7008030</t>
  </si>
  <si>
    <t>3974922768</t>
  </si>
  <si>
    <t>UDB02583525</t>
  </si>
  <si>
    <t>https://unite.ut.ee/bl_forw.php?id=7008035</t>
  </si>
  <si>
    <t>3974767542</t>
  </si>
  <si>
    <t>UDB02583498</t>
  </si>
  <si>
    <t>https://unite.ut.ee/bl_forw.php?id=7008008</t>
  </si>
  <si>
    <t>3974716560</t>
  </si>
  <si>
    <t>UDB02583507</t>
  </si>
  <si>
    <t>https://unite.ut.ee/bl_forw.php?id=7008017</t>
  </si>
  <si>
    <t>3974629578</t>
  </si>
  <si>
    <t>UDB02583495</t>
  </si>
  <si>
    <t>https://unite.ut.ee/bl_forw.php?id=7008005</t>
  </si>
  <si>
    <t>3973080735</t>
  </si>
  <si>
    <t>UDB02583504</t>
  </si>
  <si>
    <t>https://unite.ut.ee/bl_forw.php?id=7008014</t>
  </si>
  <si>
    <t>3973058801</t>
  </si>
  <si>
    <t>UDB02583522</t>
  </si>
  <si>
    <t>https://unite.ut.ee/bl_forw.php?id=7008032</t>
  </si>
  <si>
    <t>3973034749</t>
  </si>
  <si>
    <t>UDB02583512</t>
  </si>
  <si>
    <t>https://unite.ut.ee/bl_forw.php?id=7008022</t>
  </si>
  <si>
    <t>3973023512</t>
  </si>
  <si>
    <t>UDB02583501</t>
  </si>
  <si>
    <t>https://unite.ut.ee/bl_forw.php?id=7008011</t>
  </si>
  <si>
    <t>3973006639</t>
  </si>
  <si>
    <t>UDB02583516</t>
  </si>
  <si>
    <t>https://unite.ut.ee/bl_forw.php?id=7008026</t>
  </si>
  <si>
    <t>CA-KG-005</t>
  </si>
  <si>
    <t>3351808373</t>
  </si>
  <si>
    <t>KA16-1033</t>
  </si>
  <si>
    <t>https://www.ebi.ac.uk/ena/browser/api/embl/MK351672</t>
  </si>
  <si>
    <t>https://www.ebi.ac.uk/ena/browser/view/MK351672; https://www.ebi.ac.uk/ena/browser/api/embl/MK351672</t>
  </si>
  <si>
    <t>CA-KG-006</t>
  </si>
  <si>
    <t>3351663410</t>
  </si>
  <si>
    <t>KA18-0775</t>
  </si>
  <si>
    <t>https://www.ebi.ac.uk/ena/browser/api/embl/MK351745</t>
  </si>
  <si>
    <t>https://www.ebi.ac.uk/ena/browser/view/MK351745; https://www.ebi.ac.uk/ena/browser/api/embl/MK351745</t>
  </si>
  <si>
    <t>CA-KG-007</t>
  </si>
  <si>
    <t>3351585713</t>
  </si>
  <si>
    <t>KA16-1032</t>
  </si>
  <si>
    <t>https://www.ebi.ac.uk/ena/browser/api/embl/MK351671</t>
  </si>
  <si>
    <t>https://www.ebi.ac.uk/ena/browser/view/MK351671; https://www.ebi.ac.uk/ena/browser/api/embl/MK351671</t>
  </si>
  <si>
    <t>CA-UZ-009</t>
  </si>
  <si>
    <t>3349219563</t>
  </si>
  <si>
    <t>2014</t>
  </si>
  <si>
    <t>2014.0</t>
  </si>
  <si>
    <t>YG/bot24</t>
  </si>
  <si>
    <t>Yusufjon Gafforov</t>
  </si>
  <si>
    <t>Acer saccharum</t>
  </si>
  <si>
    <t>https://www.ebi.ac.uk/ena/browser/api/embl/MT524560</t>
  </si>
  <si>
    <t>https://www.ebi.ac.uk/ena/browser/view/MT524560; https://www.ebi.ac.uk/ena/browser/api/embl/MT524560</t>
  </si>
  <si>
    <t>Confirmed / sequence-linked voucher with locality</t>
  </si>
  <si>
    <t>No coordinates; Possible duplicate or linked specimen/sequence record; GBIF issue: TAXON_ID_NOT_FOUND</t>
  </si>
  <si>
    <t>CA-KG-008</t>
  </si>
  <si>
    <t>3349199487</t>
  </si>
  <si>
    <t>KA16-1038</t>
  </si>
  <si>
    <t>https://www.ebi.ac.uk/ena/browser/api/embl/MK351677</t>
  </si>
  <si>
    <t>https://www.ebi.ac.uk/ena/browser/view/MK351677; https://www.ebi.ac.uk/ena/browser/api/embl/MK351677</t>
  </si>
  <si>
    <t>3349155446</t>
  </si>
  <si>
    <t>TASM:YG/bot24</t>
  </si>
  <si>
    <t>https://www.ebi.ac.uk/ena/browser/api/embl/MT526303</t>
  </si>
  <si>
    <t>https://www.ebi.ac.uk/ena/browser/view/MT526303; https://www.ebi.ac.uk/ena/browser/api/embl/MT526303</t>
  </si>
  <si>
    <t>CA-UZ-010</t>
  </si>
  <si>
    <t>3349154544</t>
  </si>
  <si>
    <t>2017</t>
  </si>
  <si>
    <t>2017.0</t>
  </si>
  <si>
    <t>YG-X4</t>
  </si>
  <si>
    <t>Salix sp.</t>
  </si>
  <si>
    <t>https://www.ebi.ac.uk/ena/browser/api/embl/MT524561</t>
  </si>
  <si>
    <t>https://www.ebi.ac.uk/ena/browser/view/MT524561; https://www.ebi.ac.uk/ena/browser/api/embl/MT524561</t>
  </si>
  <si>
    <t>CA-KG-009</t>
  </si>
  <si>
    <t>3349122125</t>
  </si>
  <si>
    <t>KA18-0755</t>
  </si>
  <si>
    <t>https://www.ebi.ac.uk/ena/browser/api/embl/MK351727</t>
  </si>
  <si>
    <t>https://www.ebi.ac.uk/ena/browser/view/MK351727; https://www.ebi.ac.uk/ena/browser/api/embl/MK351727</t>
  </si>
  <si>
    <t>3349106647</t>
  </si>
  <si>
    <t>TASM:YG-X4</t>
  </si>
  <si>
    <t>https://www.ebi.ac.uk/ena/browser/api/embl/MT526304</t>
  </si>
  <si>
    <t>https://www.ebi.ac.uk/ena/browser/view/MT526304; https://www.ebi.ac.uk/ena/browser/api/embl/MT526304</t>
  </si>
  <si>
    <t>CA-TJ-001</t>
  </si>
  <si>
    <t>3022672986</t>
  </si>
  <si>
    <t>TJ</t>
  </si>
  <si>
    <t>Tajikistan</t>
  </si>
  <si>
    <t>Pamiro-Alai mountains, Hissar Range, Kondora</t>
  </si>
  <si>
    <t>38.8042</t>
  </si>
  <si>
    <t>68.8075</t>
  </si>
  <si>
    <t>1977-04-05</t>
  </si>
  <si>
    <t>1977.0</t>
  </si>
  <si>
    <t>TAAM</t>
  </si>
  <si>
    <t>TAAM096757</t>
  </si>
  <si>
    <t>Ilmi Parmasto</t>
  </si>
  <si>
    <t>Erast Parmasto</t>
  </si>
  <si>
    <t>GBIF issue: TAXON_ID_NOT_FOUND</t>
  </si>
  <si>
    <t>CA-TJ-002</t>
  </si>
  <si>
    <t>3022667914</t>
  </si>
  <si>
    <t>Ganoderma P.Karst., 1881</t>
  </si>
  <si>
    <t>Ganoderma sp. / unresolved</t>
  </si>
  <si>
    <t>Gissar Range, Kondara</t>
  </si>
  <si>
    <t>38.80859</t>
  </si>
  <si>
    <t>68.81847</t>
  </si>
  <si>
    <t>1987-06-19</t>
  </si>
  <si>
    <t>1987.0</t>
  </si>
  <si>
    <t>TAAM116513</t>
  </si>
  <si>
    <t>Bellis Kullman</t>
  </si>
  <si>
    <t>Retained; unresolved voucher core point (not species-level)</t>
  </si>
  <si>
    <t>Genus-level identification; species revision needed; GBIF issue: TAXON_ID_NOT_FOUND</t>
  </si>
  <si>
    <t>CA-TJ-003</t>
  </si>
  <si>
    <t>3022667911</t>
  </si>
  <si>
    <t>Pamiro-Alai mountains, Hissar Range, Kondora Valley S-slope</t>
  </si>
  <si>
    <t>38.80941</t>
  </si>
  <si>
    <t>68.81765</t>
  </si>
  <si>
    <t>1978-05-24</t>
  </si>
  <si>
    <t>1978.0</t>
  </si>
  <si>
    <t>TAAM097220</t>
  </si>
  <si>
    <t>CA-UZ-011</t>
  </si>
  <si>
    <t>2831115707</t>
  </si>
  <si>
    <t>Namangan</t>
  </si>
  <si>
    <t>40.970205</t>
  </si>
  <si>
    <t>70.757417</t>
  </si>
  <si>
    <t>2009</t>
  </si>
  <si>
    <t>Observation-only; image verification needed; G. lucidum s.l.; DNA confirmation required</t>
  </si>
  <si>
    <t>CA-UZ-012</t>
  </si>
  <si>
    <t>2831115704</t>
  </si>
  <si>
    <t>41.044212</t>
  </si>
  <si>
    <t>70.71757</t>
  </si>
  <si>
    <t>CA-UZ-013</t>
  </si>
  <si>
    <t>2831115694</t>
  </si>
  <si>
    <t>41.382782</t>
  </si>
  <si>
    <t>70.161079</t>
  </si>
  <si>
    <t>1992</t>
  </si>
  <si>
    <t>1992.0</t>
  </si>
  <si>
    <t>CA-UZ-014</t>
  </si>
  <si>
    <t>2831115689</t>
  </si>
  <si>
    <t>Qashqadaryo</t>
  </si>
  <si>
    <t>38.950902</t>
  </si>
  <si>
    <t>67.329913</t>
  </si>
  <si>
    <t>CA-UZ-015</t>
  </si>
  <si>
    <t>2831115686</t>
  </si>
  <si>
    <t>38.962317</t>
  </si>
  <si>
    <t>67.323924</t>
  </si>
  <si>
    <t>CA-UZ-016</t>
  </si>
  <si>
    <t>2831115683</t>
  </si>
  <si>
    <t>Fergana</t>
  </si>
  <si>
    <t>40.445862</t>
  </si>
  <si>
    <t>71.265258</t>
  </si>
  <si>
    <t>CA-UZ-017</t>
  </si>
  <si>
    <t>2831115680</t>
  </si>
  <si>
    <t>Jizzakh</t>
  </si>
  <si>
    <t>39.653579</t>
  </si>
  <si>
    <t>68.382668</t>
  </si>
  <si>
    <t>2831115677</t>
  </si>
  <si>
    <t>40.507997</t>
  </si>
  <si>
    <t>66.780581</t>
  </si>
  <si>
    <t>2017-09-17</t>
  </si>
  <si>
    <t>https://www.ncbi.nlm.nih.gov/nuccore/MT526304;https://www.ncbi.nlm.nih.gov/nuccore/MT524561</t>
  </si>
  <si>
    <t>https://www.ncbi.nlm.nih.gov/nuccore/MT526304; https://www.ncbi.nlm.nih.gov/nuccore/MT524561</t>
  </si>
  <si>
    <t>Possible duplicate or linked specimen/sequence record</t>
  </si>
  <si>
    <t>CA-UZ-018</t>
  </si>
  <si>
    <t>2831115674</t>
  </si>
  <si>
    <t>41.133749</t>
  </si>
  <si>
    <t>71.495704</t>
  </si>
  <si>
    <t>Observation-only; image verification needed</t>
  </si>
  <si>
    <t>CA-UZ-019</t>
  </si>
  <si>
    <t>2831115671</t>
  </si>
  <si>
    <t>41.714342</t>
  </si>
  <si>
    <t>69.922689</t>
  </si>
  <si>
    <t>1964</t>
  </si>
  <si>
    <t>1964.0</t>
  </si>
  <si>
    <t>Coordinate-country mismatch: countryCode=UZ but level0Name=Kazakhstan; Observation-only; image verification needed; G. lucidum s.l.; DNA confirmation required</t>
  </si>
  <si>
    <t>CA-UZ-020</t>
  </si>
  <si>
    <t>2831115668</t>
  </si>
  <si>
    <t>41.096797</t>
  </si>
  <si>
    <t>70.088718</t>
  </si>
  <si>
    <t>1963</t>
  </si>
  <si>
    <t>1963.0</t>
  </si>
  <si>
    <t>CA-UZ-021</t>
  </si>
  <si>
    <t>2831115667</t>
  </si>
  <si>
    <t>41.356408</t>
  </si>
  <si>
    <t>70.115829</t>
  </si>
  <si>
    <t>CA-UZ-022</t>
  </si>
  <si>
    <t>2831115665</t>
  </si>
  <si>
    <t>41.692153</t>
  </si>
  <si>
    <t>70.066252</t>
  </si>
  <si>
    <t>1989</t>
  </si>
  <si>
    <t>1989.0</t>
  </si>
  <si>
    <t>CA-UZ-023</t>
  </si>
  <si>
    <t>2831115659</t>
  </si>
  <si>
    <t>41.580457</t>
  </si>
  <si>
    <t>69.771735</t>
  </si>
  <si>
    <t>1966</t>
  </si>
  <si>
    <t>1966.0</t>
  </si>
  <si>
    <t>CA-UZ-024</t>
  </si>
  <si>
    <t>2831115656</t>
  </si>
  <si>
    <t>41.668316</t>
  </si>
  <si>
    <t>69.703891</t>
  </si>
  <si>
    <t>CA-UZ-025</t>
  </si>
  <si>
    <t>2831115653</t>
  </si>
  <si>
    <t>41.431368</t>
  </si>
  <si>
    <t>70.083562</t>
  </si>
  <si>
    <t>CA-UZ-026</t>
  </si>
  <si>
    <t>2831115650</t>
  </si>
  <si>
    <t>41.355905</t>
  </si>
  <si>
    <t>70.1153</t>
  </si>
  <si>
    <t>CA-UZ-027</t>
  </si>
  <si>
    <t>2831115484</t>
  </si>
  <si>
    <t>Surxondaryo</t>
  </si>
  <si>
    <t>38.214672</t>
  </si>
  <si>
    <t>67.024773</t>
  </si>
  <si>
    <t>2016-08-18</t>
  </si>
  <si>
    <t>2016.0</t>
  </si>
  <si>
    <t>YG-B06</t>
  </si>
  <si>
    <t>CA-UZ-028</t>
  </si>
  <si>
    <t>2831115480</t>
  </si>
  <si>
    <t>41.345245</t>
  </si>
  <si>
    <t>69.317262</t>
  </si>
  <si>
    <t>CA-UZ-029</t>
  </si>
  <si>
    <t>2831115476</t>
  </si>
  <si>
    <t>41.235266</t>
  </si>
  <si>
    <t>69.850294</t>
  </si>
  <si>
    <t>CA-UZ-030</t>
  </si>
  <si>
    <t>2831115472</t>
  </si>
  <si>
    <t>41.134829</t>
  </si>
  <si>
    <t>70.044426</t>
  </si>
  <si>
    <t>2831115418</t>
  </si>
  <si>
    <t>41.34577</t>
  </si>
  <si>
    <t>69.31661</t>
  </si>
  <si>
    <t>2014-06-07</t>
  </si>
  <si>
    <t>https://www.ncbi.nlm.nih.gov/nuccore/MT526303;https://www.ncbi.nlm.nih.gov/nuccore/MT524560</t>
  </si>
  <si>
    <t>https://www.ncbi.nlm.nih.gov/nuccore/MT526303; https://www.ncbi.nlm.nih.gov/nuccore/MT524560</t>
  </si>
  <si>
    <t>CA-UZ-031</t>
  </si>
  <si>
    <t>2831115411</t>
  </si>
  <si>
    <t>41.688061</t>
  </si>
  <si>
    <t>69.933087</t>
  </si>
  <si>
    <t>2014-09-12</t>
  </si>
  <si>
    <t>YG/Gan1</t>
  </si>
  <si>
    <t>CA-UZ-032</t>
  </si>
  <si>
    <t>2831115407</t>
  </si>
  <si>
    <t>41.708938</t>
  </si>
  <si>
    <t>69.983069</t>
  </si>
  <si>
    <t>YG/UG3</t>
  </si>
  <si>
    <t>CA-TJ-004</t>
  </si>
  <si>
    <t>2252062642</t>
  </si>
  <si>
    <t>Tadzhikistan Territories</t>
  </si>
  <si>
    <t>38.808584</t>
  </si>
  <si>
    <t>68.819459</t>
  </si>
  <si>
    <t>2019-06-05T13:04:45</t>
  </si>
  <si>
    <t>2019.0</t>
  </si>
  <si>
    <t>26436577</t>
  </si>
  <si>
    <t>https://www.inaturalist.org/observations/26436577</t>
  </si>
  <si>
    <t>Table S2. Sequence-linked independent evidence units (repository duplicates collapsed; SH1217207.09FU represented by two sampling units)</t>
  </si>
  <si>
    <t>Working taxon</t>
  </si>
  <si>
    <t>Evidence classification</t>
  </si>
  <si>
    <t>Voucher/catalog</t>
  </si>
  <si>
    <t>Sequence/accession identifiers</t>
  </si>
  <si>
    <t>Repository</t>
  </si>
  <si>
    <t>Coordinate source</t>
  </si>
  <si>
    <t>Map status</t>
  </si>
  <si>
    <t>Raw GBIF record count</t>
  </si>
  <si>
    <t>GBIF occurrence IDs</t>
  </si>
  <si>
    <t>Deduplication decision</t>
  </si>
  <si>
    <t>Primary source/reference</t>
  </si>
  <si>
    <t>Source URLs</t>
  </si>
  <si>
    <t>Audit notes</t>
  </si>
  <si>
    <t>M1 — molecularly supported taxon; locality unavailable</t>
  </si>
  <si>
    <t>Uzbek voucher series (TASM/YG as reported)</t>
  </si>
  <si>
    <t>EXCLUDE</t>
  </si>
  <si>
    <t>Single raw representation retained as one evidence unit.</t>
  </si>
  <si>
    <t>M1 — sequence-linked material; voucher/locality incomplete</t>
  </si>
  <si>
    <t>U2 — environmental OTU; not a species occurrence</t>
  </si>
  <si>
    <t>UDB02583489; UDB02583527; UDB02583518; UDB02583509; UDB02583524; UDB02583492; UDB02583520; UDB02583525; UDB02583498; UDB02583507; UDB02583495; UDB02583504; UDB02583522; UDB02583512; UDB02583501; UDB02583516</t>
  </si>
  <si>
    <t>UNITE/GBIF sampling coordinates</t>
  </si>
  <si>
    <t>3978095672; 3977923820; 3977916503; 3977868390; 3976532795; 3976483617; 3976464853; 3974922768; 3974767542; 3974716560; 3974629578; 3973080735; 3973058801; 3973034749; 3973023512; 3973006639</t>
  </si>
  <si>
    <t>Collapsed 16 raw representations into one independent evidence unit.</t>
  </si>
  <si>
    <t>https://unite.ut.ee/bl_forw.php?id=7007999; https://unite.ut.ee/bl_forw.php?id=7008037; https://unite.ut.ee/bl_forw.php?id=7008028; https://unite.ut.ee/bl_forw.php?id=7008019; https://unite.ut.ee/bl_forw.php?id=7008034; https://unite.ut.ee/bl_forw.php?id=7008002; https://unite.ut.ee/bl_forw.php?id=7008030; https://unite.ut.ee/bl_forw.php?id=7008035; https://unite.ut.ee/bl_forw.php?id=7008008; https://unite.ut.ee/bl_forw.php?id=7008017; https://unite.ut.ee/bl_forw.php?id=7008005; https://unite.ut.ee/bl_forw.php?id=7008014; https://unite.ut.ee/bl_forw.php?id=7008032; https://unite.ut.ee/bl_forw.php?id=7008022; https://unite.ut.ee/bl_forw.php?id=7008011; https://unite.ut.ee/bl_forw.php?id=7008026</t>
  </si>
  <si>
    <t>UDB02583532; UDB02583530; UDB02583652; UDB02583535; UDB02583533; UDB02583655</t>
  </si>
  <si>
    <t>3978085661; 3978083553; 3977916505; 3976608695; 3976537627; 3976512724</t>
  </si>
  <si>
    <t>Collapsed 6 raw representations into one independent evidence unit.</t>
  </si>
  <si>
    <t>https://unite.ut.ee/bl_forw.php?id=7008042; https://unite.ut.ee/bl_forw.php?id=7008040; https://unite.ut.ee/bl_forw.php?id=7008163; https://unite.ut.ee/bl_forw.php?id=7008045; https://unite.ut.ee/bl_forw.php?id=7008043; https://unite.ut.ee/bl_forw.php?id=7008166</t>
  </si>
  <si>
    <t>Korea National Arboretum (KNA/KA vouchers)</t>
  </si>
  <si>
    <t>C1 — sequence-linked voucher with locality</t>
  </si>
  <si>
    <t>YG/BOT24</t>
  </si>
  <si>
    <t>https://www.ebi.ac.uk/ena/browser/api/embl/MT524560; https://www.ebi.ac.uk/ena/browser/api/embl/MT526303; https://www.ncbi.nlm.nih.gov/nuccore/MT526303; https://www.ncbi.nlm.nih.gov/nuccore/MT524560</t>
  </si>
  <si>
    <t>Tashkent Botanical garden</t>
  </si>
  <si>
    <t>Source dataset/GBIF</t>
  </si>
  <si>
    <t>INCLUDE_CORE</t>
  </si>
  <si>
    <t>3349219563; 3349155446; 2831115418</t>
  </si>
  <si>
    <t>Collapsed 3 raw representations into one independent evidence unit.</t>
  </si>
  <si>
    <t>Gafforov et al. 2020</t>
  </si>
  <si>
    <t>https://www.ebi.ac.uk/ena/browser/view/MT524560; https://www.ebi.ac.uk/ena/browser/api/embl/MT524560; https://www.ebi.ac.uk/ena/browser/view/MT526303; https://www.ebi.ac.uk/ena/browser/api/embl/MT526303; https://www.ncbi.nlm.nih.gov/nuccore/MT526303; https://www.ncbi.nlm.nih.gov/nuccore/MT524560</t>
  </si>
  <si>
    <t>Source-supplied coordinates retained; three GBIF/ENA/GenBank representations collapsed to one voucher-linked evidence unit. GBIF issue: TAXON_ID_NOT_FOUND.</t>
  </si>
  <si>
    <t>https://www.ebi.ac.uk/ena/browser/api/embl/MT524561; https://www.ebi.ac.uk/ena/browser/api/embl/MT526304; https://www.ncbi.nlm.nih.gov/nuccore/MT526304; https://www.ncbi.nlm.nih.gov/nuccore/MT524561</t>
  </si>
  <si>
    <t>Nurata State Reserve</t>
  </si>
  <si>
    <t>3349154544; 3349106647; 2831115677</t>
  </si>
  <si>
    <t>https://www.ebi.ac.uk/ena/browser/view/MT524561; https://www.ebi.ac.uk/ena/browser/api/embl/MT524561; https://www.ebi.ac.uk/ena/browser/view/MT526304; https://www.ebi.ac.uk/ena/browser/api/embl/MT526304; https://www.ncbi.nlm.nih.gov/nuccore/MT526304; https://www.ncbi.nlm.nih.gov/nuccore/MT524561</t>
  </si>
  <si>
    <t>Table S3. Herbarium/voucher evidence and repository-access audit (including AA and FRU limitations)</t>
  </si>
  <si>
    <t>Voucher/catalog/record identifiers</t>
  </si>
  <si>
    <t>Reported name(s)</t>
  </si>
  <si>
    <t>Taxonomic support / access result</t>
  </si>
  <si>
    <t>Event date/year</t>
  </si>
  <si>
    <t>Collector</t>
  </si>
  <si>
    <t>Host/substrate</t>
  </si>
  <si>
    <t>Revision/audit note</t>
  </si>
  <si>
    <t>High taxonomic support; incomplete occurrence metadata</t>
  </si>
  <si>
    <t>Academy of Sciences of the Republic of Uzbekistan/TASM</t>
  </si>
  <si>
    <t>C2 — catalogued voucher; not independently re-examined</t>
  </si>
  <si>
    <t>Moderate</t>
  </si>
  <si>
    <t>iNaturalist/Observations</t>
  </si>
  <si>
    <t>C4 — observation-only record</t>
  </si>
  <si>
    <t>Observation; no preserved voucher</t>
  </si>
  <si>
    <t>INCLUDE_OBSERVATION</t>
  </si>
  <si>
    <t>H/HR.140</t>
  </si>
  <si>
    <t>HTTP://ID.LUOMUS.FI/HA.H7003404</t>
  </si>
  <si>
    <t>HTTP://ID.LUOMUS.FI/HA.H7003410</t>
  </si>
  <si>
    <t>U1 — G. australe/adspersum complex</t>
  </si>
  <si>
    <t>Voucher present; taxon needs revision</t>
  </si>
  <si>
    <t>Unresolved</t>
  </si>
  <si>
    <t>High</t>
  </si>
  <si>
    <t>2014; 2014-06-07</t>
  </si>
  <si>
    <t>Source-supplied coordinates retained; linked GBIF, ENA, and GenBank representations collapsed to one voucher-linked evidence unit. GBIF issue: TAXON_ID_NOT_FOUND.</t>
  </si>
  <si>
    <t>2017; 2017-09-17</t>
  </si>
  <si>
    <t>TAAM/TAAM</t>
  </si>
  <si>
    <t>U1 — genus-level voucher</t>
  </si>
  <si>
    <t>Genus only</t>
  </si>
  <si>
    <t>INCLUDE_UNRESOLVED</t>
  </si>
  <si>
    <t>Genus-level identification; species revision needed; GBIF issue: TAXON_ID_NOT_FOUND; TAAM duplicate document conflicts with current PlutoF: 1977/Prunus sogdiana versus 1987/Morus alba. Current structured TAAM values used pending label verification.</t>
  </si>
  <si>
    <t>Darband</t>
  </si>
  <si>
    <t>YG/GAN1</t>
  </si>
  <si>
    <t>Ugam-Chatkal State National Nature Park</t>
  </si>
  <si>
    <t>ACCESS-TAAM-PLUTOF</t>
  </si>
  <si>
    <t>TAAM / PlutoF</t>
  </si>
  <si>
    <t>Central Asia</t>
  </si>
  <si>
    <t>Repository-access audit</t>
  </si>
  <si>
    <t>3 genuine Ganoderma vouchers, all Tajikistan; 16 Pyrofomes records excluded from genus count</t>
  </si>
  <si>
    <t>Structured CSV + PlutoF specimen pages</t>
  </si>
  <si>
    <t>ACCESS_AUDIT</t>
  </si>
  <si>
    <t>Digitized export examined; one date/host conflict with duplicate document needs label verification. Treatment: Use current structured TAAM record; do not double count GBIF and PlutoF representations.</t>
  </si>
  <si>
    <t>ACCESS-AA-KAZAKHSTAN-</t>
  </si>
  <si>
    <t>AA (Kazakhstan)</t>
  </si>
  <si>
    <t>Historical/cadastral records recovered from Kalymbetov 1969 and Rakhimova et al. 2023; no accession numbers verified.</t>
  </si>
  <si>
    <t>Public virtual herbarium and regional literature</t>
  </si>
  <si>
    <t>Public virtual dataset is plant-focused; full fungarium catalogue not publicly searchable. Treatment: Classify as published literature records; absence online is not absence from the physical collection.</t>
  </si>
  <si>
    <t>ACCESS-FRU-KYRGYZSTAN-</t>
  </si>
  <si>
    <t>FRU (Kyrgyzstan)</t>
  </si>
  <si>
    <t>No comprehensive public fungal catalogue located.</t>
  </si>
  <si>
    <t>Index Herbariorum/public web resources and regional literature</t>
  </si>
  <si>
    <t>Physical fungal holdings could not be evaluated remotely. Treatment: Do not claim absence; rely on H vouchers and KNA/KA sequence-linked vouchers for verified evidence.</t>
  </si>
  <si>
    <t>ACCESS-H-FINNISH-MUSEUM-OF-NATURAL-HISTORY-</t>
  </si>
  <si>
    <t>H (Finnish Museum of Natural History)</t>
  </si>
  <si>
    <t>H7003404 G. applanatum; H7003410 G. australe (complex)</t>
  </si>
  <si>
    <t>GBIF specimen records</t>
  </si>
  <si>
    <t>No coordinates in archived records. Treatment: Voucher-backed but unmapped unless a reproducible georeferencing protocol is applied.</t>
  </si>
  <si>
    <t>ACCESS-KOREA-NATIONAL-ARBORETUM-KNA-KA-VOUCHERS-</t>
  </si>
  <si>
    <t>Five sequenced G. applanatum vouchers: KA16-1032, KA16-1033, KA16-1038, KA18-0755, KA18-0775.</t>
  </si>
  <si>
    <t>Cho et al. 2019 + GenBank/GBIF</t>
  </si>
  <si>
    <t>Country and collection dates available, but voucher-specific locality coordinates are not provided. Treatment: Strong taxonomic evidence; exclude from point map until locality is documented.</t>
  </si>
  <si>
    <t>ACCESS-TASM-UZBEK-VOUCHER-SERIES</t>
  </si>
  <si>
    <t>TASM / Uzbek voucher series</t>
  </si>
  <si>
    <t>Five TASM G. applanatum vouchers plus YG sequence/voucher records represented in GBIF.</t>
  </si>
  <si>
    <t>GBIF + uploaded national aphyllophoroid dataset</t>
  </si>
  <si>
    <t>Full physical catalogue not independently inspected; some sequence records lack locality. Treatment: Deduplicate by voucher; only locality-documented specimens enter core map layer.</t>
  </si>
  <si>
    <t>ACCESS-TASH</t>
  </si>
  <si>
    <t>TASH</t>
  </si>
  <si>
    <t>No relevant Ganoderma fungarium evidence recovered.</t>
  </si>
  <si>
    <t>Public GBIF type-collection dataset</t>
  </si>
  <si>
    <t>Public dataset is a vascular-plant type collection, not a comprehensive fungal catalogue. Treatment: Do not use as evidence of fungal absence; TASM is the relevant repository.</t>
  </si>
  <si>
    <t>Table S4. Historical names, synonyms, literal vernacular forms, and comparable multilingual search protocol</t>
  </si>
  <si>
    <t>Accepted / working taxon</t>
  </si>
  <si>
    <t>Historical name / synonym or search term</t>
  </si>
  <si>
    <t>Search language</t>
  </si>
  <si>
    <t>Exact search term used</t>
  </si>
  <si>
    <t>Target source</t>
  </si>
  <si>
    <t>Purpose of search</t>
  </si>
  <si>
    <t>Notes</t>
  </si>
  <si>
    <t>Latin</t>
  </si>
  <si>
    <t>"Ganoderma adspersum"</t>
  </si>
  <si>
    <t>GBIF; GenBank; Google Scholar; herbarium portals</t>
  </si>
  <si>
    <t>Accepted-name search</t>
  </si>
  <si>
    <t>Use for verified or modern records</t>
  </si>
  <si>
    <t>Ganoderma australe sensu auct.</t>
  </si>
  <si>
    <t>"Ganoderma australe" AND Central Asia</t>
  </si>
  <si>
    <t>GBIF; Google Scholar; old literature</t>
  </si>
  <si>
    <t>Recover possible misapplied records</t>
  </si>
  <si>
    <t>Interpret cautiously due to G. adspersum/G. australe complex</t>
  </si>
  <si>
    <t>Ganoderma europaeum</t>
  </si>
  <si>
    <t>"Ganoderma europaeum"</t>
  </si>
  <si>
    <t>Index Fungorum; MycoBank; literature</t>
  </si>
  <si>
    <t>Synonymy and nomenclature check</t>
  </si>
  <si>
    <t>Useful for European/Eurasian taxonomy</t>
  </si>
  <si>
    <t>Ganoderma linhartii</t>
  </si>
  <si>
    <t>"Ganoderma linhartii"</t>
  </si>
  <si>
    <t>Index Fungorum; MycoBank; old literature</t>
  </si>
  <si>
    <t>Historical synonymy search</t>
  </si>
  <si>
    <t>Check older records</t>
  </si>
  <si>
    <t>Polyporus linhartii</t>
  </si>
  <si>
    <t>"Polyporus linhartii"</t>
  </si>
  <si>
    <t>Old literature; herbarium labels</t>
  </si>
  <si>
    <t>Historical record recovery</t>
  </si>
  <si>
    <t>Treat as historical pathway</t>
  </si>
  <si>
    <t>Pog‘anasimon ganoderma</t>
  </si>
  <si>
    <t>Uzbek</t>
  </si>
  <si>
    <t>"Pog‘anasimon ganoderma"</t>
  </si>
  <si>
    <t>Ethnobiological sources; local-language searches</t>
  </si>
  <si>
    <t>Vernacular-name search</t>
  </si>
  <si>
    <t>Documented Uzbek name</t>
  </si>
  <si>
    <t>xilma-xil po‘kak</t>
  </si>
  <si>
    <t>"xilma-xil po‘kak"</t>
  </si>
  <si>
    <t>Published secondary sources; literature/web searches</t>
  </si>
  <si>
    <t>May refer to hard bracket fungi</t>
  </si>
  <si>
    <t>"Ganoderma applanatum"</t>
  </si>
  <si>
    <t>GBIF; GenBank; Google Scholar; herbaria</t>
  </si>
  <si>
    <t>Central focal taxon</t>
  </si>
  <si>
    <t>Fomes applanatus</t>
  </si>
  <si>
    <t>"Fomes applanatus"</t>
  </si>
  <si>
    <t>Old literature; Russian-language sources; herbaria</t>
  </si>
  <si>
    <t>Recover historical records</t>
  </si>
  <si>
    <t>Common historical combination</t>
  </si>
  <si>
    <t>Polyporus applanatus</t>
  </si>
  <si>
    <t>"Polyporus applanatus"</t>
  </si>
  <si>
    <t>Elfvingia applanata</t>
  </si>
  <si>
    <t>"Elfvingia applanata"</t>
  </si>
  <si>
    <t>Important older generic combination</t>
  </si>
  <si>
    <t>Phaeoporus applanatus</t>
  </si>
  <si>
    <t>"Phaeoporus applanatus"</t>
  </si>
  <si>
    <t>Historical name</t>
  </si>
  <si>
    <t>Ganoderma lipsiense</t>
  </si>
  <si>
    <t>"Ganoderma lipsiense"</t>
  </si>
  <si>
    <t>GBIF; old literature; herbaria</t>
  </si>
  <si>
    <t>Synonymy-based record recovery</t>
  </si>
  <si>
    <t>May correspond to G. applanatum group</t>
  </si>
  <si>
    <t>Трутовик плоский</t>
  </si>
  <si>
    <t>Russian</t>
  </si>
  <si>
    <t>"Трутовик плоский"</t>
  </si>
  <si>
    <t>eLibrary.ru; CyberLeninka; Russian literature</t>
  </si>
  <si>
    <t>Russian common-name search</t>
  </si>
  <si>
    <t>Common Russian common name for flat bracket/tinder fungus</t>
  </si>
  <si>
    <t>Ганодерма сплюснутая</t>
  </si>
  <si>
    <t>"Ганодерма сплюснутая"</t>
  </si>
  <si>
    <t>Russian literature; web sources</t>
  </si>
  <si>
    <t>Common-name search</t>
  </si>
  <si>
    <t>Used for G. applanatum concepts</t>
  </si>
  <si>
    <t>Tug‘ri pukak</t>
  </si>
  <si>
    <t>"Tug‘ri pukak"</t>
  </si>
  <si>
    <t>ayiq noni</t>
  </si>
  <si>
    <t>"ayiq noni"</t>
  </si>
  <si>
    <t>Key ethnobiological name</t>
  </si>
  <si>
    <t>Ganoderma lucidum</t>
  </si>
  <si>
    <t>"Ganoderma lucidum" AND Central Asia</t>
  </si>
  <si>
    <t>Accepted-name and broad-name search</t>
  </si>
  <si>
    <t>Treat as G. lucidum s.l. unless DNA confirmed</t>
  </si>
  <si>
    <t>Fomes lucidus</t>
  </si>
  <si>
    <t>"Fomes lucidus"</t>
  </si>
  <si>
    <t>Historical combination</t>
  </si>
  <si>
    <t>Polyporus lucidus</t>
  </si>
  <si>
    <t>"Polyporus lucidus"</t>
  </si>
  <si>
    <t>laccate Ganoderma</t>
  </si>
  <si>
    <t>English</t>
  </si>
  <si>
    <t>"laccate Ganoderma" Central Asia</t>
  </si>
  <si>
    <t>Taxonomic literature; Google Scholar</t>
  </si>
  <si>
    <t>Identify unresolved laccate records</t>
  </si>
  <si>
    <t>Useful for G. lucidum complex caution</t>
  </si>
  <si>
    <t>reishi</t>
  </si>
  <si>
    <t>Commercial / English</t>
  </si>
  <si>
    <t>reishi Ganoderma Central Asia</t>
  </si>
  <si>
    <t>Market/product searches; web sources</t>
  </si>
  <si>
    <t>Separate commercial terminology from wild occurrence</t>
  </si>
  <si>
    <t>Not evidence of wild G. lucidum s.s.</t>
  </si>
  <si>
    <t>lingzhi</t>
  </si>
  <si>
    <t>lingzhi Ganoderma Central Asia</t>
  </si>
  <si>
    <t>Market/product searches; medicinal mushroom literature</t>
  </si>
  <si>
    <t>Medicinal narrative search</t>
  </si>
  <si>
    <t>Not taxonomically sufficient</t>
  </si>
  <si>
    <t>Reshi ganoderma</t>
  </si>
  <si>
    <t>"Reshi ganoderma"</t>
  </si>
  <si>
    <t>Ethnobiological sources; market surveys</t>
  </si>
  <si>
    <t>Vernacular/borrowed medicinal term</t>
  </si>
  <si>
    <t>Documented but taxonomically cautious</t>
  </si>
  <si>
    <t>laklangan pukak</t>
  </si>
  <si>
    <t>"laklangan pukak"</t>
  </si>
  <si>
    <t>Morphological vernacular-name search</t>
  </si>
  <si>
    <t>Laccate appearance; taxonomic caution</t>
  </si>
  <si>
    <t>Трутовик лакированный</t>
  </si>
  <si>
    <t>"Трутовик лакированный"</t>
  </si>
  <si>
    <t>Russian literature; market sources</t>
  </si>
  <si>
    <t>May refer to G. lucidum s.l. or commercial reishi</t>
  </si>
  <si>
    <t>Ганодерма лакированная</t>
  </si>
  <si>
    <t>"Ганодерма лакированная"</t>
  </si>
  <si>
    <t>Interpret cautiously</t>
  </si>
  <si>
    <t>"Ganoderma resinaceum"</t>
  </si>
  <si>
    <t>Important for Uzbekistan and Salix-linked habitats</t>
  </si>
  <si>
    <t>Fomes resinaceus</t>
  </si>
  <si>
    <t>"Fomes resinaceus"</t>
  </si>
  <si>
    <t>Friesia resinacea</t>
  </si>
  <si>
    <t>"Friesia resinacea"</t>
  </si>
  <si>
    <t>Ganoderma areolatum</t>
  </si>
  <si>
    <t>"Ganoderma areolatum"</t>
  </si>
  <si>
    <t>Old literature; nomenclatural databases</t>
  </si>
  <si>
    <t>Synonymy check</t>
  </si>
  <si>
    <t>Possible synonym/historical name</t>
  </si>
  <si>
    <t>Ganoderma chaffangeonii</t>
  </si>
  <si>
    <t>"Ganoderma chaffangeonii"</t>
  </si>
  <si>
    <t>Qatronsimon ganoderma</t>
  </si>
  <si>
    <t>"Qatronsimon ganoderma"</t>
  </si>
  <si>
    <t>Ганодерма смолистая</t>
  </si>
  <si>
    <t>"Ганодерма смолистая"</t>
  </si>
  <si>
    <t>Refers to resinous Ganoderma</t>
  </si>
  <si>
    <t>Ganoderma sp.</t>
  </si>
  <si>
    <t>"Ganoderma" AND Kazakhstan OR Kyrgyzstan OR Tajikistan OR Turkmenistan OR Uzbekistan</t>
  </si>
  <si>
    <t>Broad record recovery</t>
  </si>
  <si>
    <t>Requires species-level verification</t>
  </si>
  <si>
    <t>трутовик</t>
  </si>
  <si>
    <t>"трутовик" AND Ganoderma AND Средняя Азия</t>
  </si>
  <si>
    <t>Russian literature; CyberLeninka; eLibrary.ru</t>
  </si>
  <si>
    <t>Broad Russian search for bracket fungi</t>
  </si>
  <si>
    <t>May retrieve many non-Ganoderma polypores</t>
  </si>
  <si>
    <t>tree fungus / bracket fungus</t>
  </si>
  <si>
    <t>"Ganoderma" "Central Asia" "bracket fungus"</t>
  </si>
  <si>
    <t>Google Scholar; web sources</t>
  </si>
  <si>
    <t>Broad ethnobiology search</t>
  </si>
  <si>
    <t>Use with caution</t>
  </si>
  <si>
    <t>Commercial reishi / lingzhi</t>
  </si>
  <si>
    <t>Ganoderma product</t>
  </si>
  <si>
    <t>Commercial / multilingual</t>
  </si>
  <si>
    <t>"Ganoderma" tea powder capsule Uzbekistan Kazakhstan Kyrgyzstan Tajikistan Turkmenistan</t>
  </si>
  <si>
    <t>Market/product sources</t>
  </si>
  <si>
    <t>Market survey search</t>
  </si>
  <si>
    <t>Not wild occurrence evidence</t>
  </si>
  <si>
    <t>Ganoderma applanatum / G. australe complex</t>
  </si>
  <si>
    <t>Ganoderma applanatum f. australe</t>
  </si>
  <si>
    <t>"Ganoderma applanatum" "australe" Kazakhstan</t>
  </si>
  <si>
    <t>Shvartsman 1964; old literature</t>
  </si>
  <si>
    <t>Recover historical form-level records</t>
  </si>
  <si>
    <t>Do not transfer directly to modern G. australe or G. adspersum without voucher revision</t>
  </si>
  <si>
    <t>Плоский трутовик</t>
  </si>
  <si>
    <t>"Плоский трутовик" "Киргизия" OR "Казахстан"</t>
  </si>
  <si>
    <t>Russian/Soviet literature</t>
  </si>
  <si>
    <t>Recover Russian common-name records for G. applanatum</t>
  </si>
  <si>
    <t>Common Russian name used in older Kyrgyz literature</t>
  </si>
  <si>
    <t>лакированный трутовик</t>
  </si>
  <si>
    <t>"лакированный трутовик" "Средняя Азия"</t>
  </si>
  <si>
    <t>Russian literature; market/product sources</t>
  </si>
  <si>
    <t>Recover laccate Ganoderma and reishi-related records</t>
  </si>
  <si>
    <t>Treat as G. lucidum s.l. unless voucher-linked DNA confirms species identity</t>
  </si>
  <si>
    <t>Ganoderma resinaceum Quercus robur Kazakhstan</t>
  </si>
  <si>
    <t>Latin / host term</t>
  </si>
  <si>
    <t>"Ganoderma resinaceum" "Quercus robur" Kazakhstan</t>
  </si>
  <si>
    <t>Recover historical host-locality evidence</t>
  </si>
  <si>
    <t>Relevant to Kazakhstan historical records from Almaty region</t>
  </si>
  <si>
    <t>Kazakhstan historical source</t>
  </si>
  <si>
    <t>Шварцман 1964 Гетеробазидиальные автобазидиальные грибы</t>
  </si>
  <si>
    <t>"Шварцман" "Гетеробазидиальные" "Ganoderma"</t>
  </si>
  <si>
    <t>Old monograph</t>
  </si>
  <si>
    <t>Source-level search</t>
  </si>
  <si>
    <t>Used to recover historical Kazakhstan Ganoderma records</t>
  </si>
  <si>
    <t>Kyrgyzstan regional source</t>
  </si>
  <si>
    <t>Ganodermataceae Fergana Ridge Juglans regia</t>
  </si>
  <si>
    <t>English / Latin</t>
  </si>
  <si>
    <t>"Ganodermataceae" "Fergana Ridge" "Juglans regia"</t>
  </si>
  <si>
    <t>Regional surveys</t>
  </si>
  <si>
    <t>Recover Kyrgyz host-associated records</t>
  </si>
  <si>
    <t>Relevant to Mosolova et al. 2023</t>
  </si>
  <si>
    <t>Search protocol — All five countries</t>
  </si>
  <si>
    <t>Latin taxon + local mushroom/fungus + bracket/polypore + reishi/lingzhi + folk name/use/medicine + country/locality</t>
  </si>
  <si>
    <t>Protocol</t>
  </si>
  <si>
    <t>Google Scholar; general web; publisher/journal sites; regional monographs; GBIF/GenBank/ENA; backward references</t>
  </si>
  <si>
    <t>INCLUDE_PROTOCOL</t>
  </si>
  <si>
    <t>Original scripts and Latin/Cyrillic spelling variants were screened. Commercial or machine-translated pages were logged but not accepted as traditional vernacular/use evidence. Source: This workbook and manuscript Methods</t>
  </si>
  <si>
    <t>Search protocol — Uzbekistan</t>
  </si>
  <si>
    <t>Ganoderma; po‘kak/pukak; ayiq noni; Pog‘anasimon ganoderma; Tug‘ri pukak; laklangan pukak; Qatronsimon ganoderma; reyshi qo‘ziqorini</t>
  </si>
  <si>
    <t>Uzbek (Latin; spelling variants)</t>
  </si>
  <si>
    <t>Google Scholar; general web; regional literature; author-held sources</t>
  </si>
  <si>
    <t>INCLUDE_SECONDARY_ONLY</t>
  </si>
  <si>
    <t>Literal glosses retained for published terms. No original participant provenance demonstrated; commercial reishi wording is not traditional-use or wild-occurrence evidence. Source: Manuscript reference; https://www.aogubio.com/uz/high-quality-reishi-mushroom-powder-product/</t>
  </si>
  <si>
    <t>Ganoderma + Узбекистан; трутовик; трутовые грибы; G. applanatum/adspersum/resinaceum/lucidum</t>
  </si>
  <si>
    <t>Russian / scientific Latin</t>
  </si>
  <si>
    <t>Regional literature; GBIF; TASM-linked studies; sequence repositories</t>
  </si>
  <si>
    <t>INCLUDE_OCCURRENCE</t>
  </si>
  <si>
    <t>Occurrence and taxonomic evidence retained separately from secondary ethnobiological claims. Source: Manuscript references; Raw_GBIF_S1 and Master_Evidence sheets</t>
  </si>
  <si>
    <t>Search protocol — Kazakhstan</t>
  </si>
  <si>
    <t>ганодерма; рейши саңырауқұлағы; ағаш саңырауқұлағы; трутовик; халықтық атауы; емдік қолданылуы</t>
  </si>
  <si>
    <t>Kazakh (Cyrillic)</t>
  </si>
  <si>
    <t>Google Scholar; general web; Kazakh academic journals</t>
  </si>
  <si>
    <t>EXCLUDE_AS_PRIMARY_ETHNOBIOLOGY</t>
  </si>
  <si>
    <t>No participant-based Kazakh Ganoderma name/use source identified. General medicinal statements and reishi product vocabulary do not establish local tradition or wild occurrence. Source: https://rmebrk.kz/journals/847/56641.pdf; https://biotus.kz/kk/griby-rejshi-reishi-mushroom-swanson-600-mg-60-veganskih-kapsul.html</t>
  </si>
  <si>
    <t>Ganoderma + Казахстан/Алма-Ата/Заилийский Алатау; трутовик плоский; трутовик лакированный</t>
  </si>
  <si>
    <t>Historical monographs; cadastral literature; GBIF</t>
  </si>
  <si>
    <t>INCLUDE_C3_OCCURRENCE_AND_SECONDARY_USE</t>
  </si>
  <si>
    <t>Historical host and locality reports were retained as C3 evidence; Rakhimova et al. (2023) explicitly classifies G. applanatum as medicinal (Russian: лекарственный), a published secondary use statement rather than participant-based ethnobiology. Inaccessible or unverified physical vouchers are not called confirmed. Sources: uploaded historical sources; КАДАСТР МИКОБИОТЫ АЛМАТИНСКОЙ ОБЛАСТИ КАЗАХСТАНА.pdf.</t>
  </si>
  <si>
    <t>Search protocol — Kyrgyzstan</t>
  </si>
  <si>
    <t>ганодерма; рейши козу карыны; жыгач козу карыны; трутовик; элдик аталышы; дарылык колдонуу</t>
  </si>
  <si>
    <t>Kyrgyz (Cyrillic)</t>
  </si>
  <si>
    <t>Google Scholar; general web; Kyrgyz product/search results</t>
  </si>
  <si>
    <t>Literal meaning ‘reishi mushroom.’ No participant-based Kyrgyz vernacular/use source identified. Source: https://kyrgyz.zdbiological.com/application/Reishi-mushroom-powder</t>
  </si>
  <si>
    <t>Ganoderma + Кыргызстан/Тянь-Шань; трутовик; G. applanatum; voucher KA/H; SH1217207.09FU</t>
  </si>
  <si>
    <t>Russian / English scientific</t>
  </si>
  <si>
    <t>Historical/recent checklists; Cho et al. 2019; H and GBIF records; sequence repositories</t>
  </si>
  <si>
    <t>INCLUDE_UNMAPPED_TAXONOMIC</t>
  </si>
  <si>
    <t>Five ITS-linked vouchers support G. applanatum but lack voucher-specific coordinates; SH rows collapse to two unresolved units and are excluded from the species map. Source: Macrofungal_Survey_of_the_Tian_Shan_Mountains_Kyrg(1).pdf; Master_Evidence sheet</t>
  </si>
  <si>
    <t>Search protocol — Tajikistan</t>
  </si>
  <si>
    <t>ганодерма; занбӯруғи рейши; занбӯруғи дарахт; трутовик; номи мардумӣ; истифодаи доруворӣ</t>
  </si>
  <si>
    <t>Tajik (Cyrillic)</t>
  </si>
  <si>
    <t>Google Scholar; general web; Tajik-language pages</t>
  </si>
  <si>
    <t>Literal meaning ‘reishi mushroom.’ No participant-based Tajik name/use source identified. Source: https://tg.yanggebiotech.com/organic-products/organic-reishi-mushroom-powder</t>
  </si>
  <si>
    <t>Ganoderma + Таджикистан/Гиссар/Кондора; трутовик; TAAM</t>
  </si>
  <si>
    <t>TAAM structured export; GBIF; regional literature</t>
  </si>
  <si>
    <t>INCLUDE_MAPPED_WITH_CLASS</t>
  </si>
  <si>
    <t>Three exact-coordinate TAAM vouchers retained; two remain Ganoderma sp. and are mapped as unresolved genus-level vouchers. Source: TAAM fungi_Centr Asia.csv; TAAM_Audit sheet</t>
  </si>
  <si>
    <t>Search protocol — Turkmenistan</t>
  </si>
  <si>
    <t>ganoderma; Reishi kömelegi; agaç kömelegi; halk ady; dermanlyk ulanylyşy; трутовик</t>
  </si>
  <si>
    <t>Turkmen (Latin)</t>
  </si>
  <si>
    <t>Google Scholar; general web; Turkmen product listings</t>
  </si>
  <si>
    <t>No participant-based Turkmen name/use source or verified local wild provenance identified. Source: https://flagma-tm.com/en/reishi-k-melegi-lingji-ganoderma-lucidum-o1761082.html</t>
  </si>
  <si>
    <t>Ganoderma + Туркменистан; трутовик; Ganodermataceae; TAAM</t>
  </si>
  <si>
    <t>TAAM export; GBIF; regional literature</t>
  </si>
  <si>
    <t>EXCLUDE_NON_TARGET</t>
  </si>
  <si>
    <t>No verified Ganoderma s. str. record recovered. This is not interpreted as biological absence. Source: TAAM fungi_Centr Asia.csv; Excluded_Context sheet</t>
  </si>
  <si>
    <t>Table S5. Excluded, unresolved, observation-only, coordinate-poor, and otherwise downgraded evidence</t>
  </si>
  <si>
    <t>Evidence unit / record ID</t>
  </si>
  <si>
    <t>Reported name</t>
  </si>
  <si>
    <t>Evidence class</t>
  </si>
  <si>
    <t>Source type</t>
  </si>
  <si>
    <t>Problem identified</t>
  </si>
  <si>
    <t>Final treatment</t>
  </si>
  <si>
    <t>Recommended verification step</t>
  </si>
  <si>
    <t>Identifiers / source URLs</t>
  </si>
  <si>
    <t>Sequence-linked voucher</t>
  </si>
  <si>
    <t>No locality/coordinates; does not meet locality requirement for confirmed occurrence.</t>
  </si>
  <si>
    <t>Country-level molecular evidence only; map status: EXCLUDE</t>
  </si>
  <si>
    <t>Recover voucher-specific locality and verify the sequence–voucher link before georeferenced use.</t>
  </si>
  <si>
    <t>YG20210406-3D; 6190848837; https://www.ebi.ac.uk/ena/browser/view/OR250350; https://www.ebi.ac.uk/ena/browser/api/embl/OR250350</t>
  </si>
  <si>
    <t>Sequence-linked material sample</t>
  </si>
  <si>
    <t>No verifiable voucher and/or locality.</t>
  </si>
  <si>
    <t>Molecular support only; map status: EXCLUDE</t>
  </si>
  <si>
    <t>; 6189986847; https://www.ebi.ac.uk/ena/browser/view/PP390496; https://www.ebi.ac.uk/ena/browser/api/embl/PP390496</t>
  </si>
  <si>
    <t>U1 — G. lucidum sensu lato; taxonomically unresolved</t>
  </si>
  <si>
    <t>Published record</t>
  </si>
  <si>
    <t>Literature-derived coordinate requires reproducible georeferencing audit.</t>
  </si>
  <si>
    <t>Retain as G. lucidum s.l.; not G. lucidum s.s.; map status: PENDING_GEOREF</t>
  </si>
  <si>
    <t>Re-examine the voucher morphologically and, where feasible, generate a linked barcode.</t>
  </si>
  <si>
    <t>; 6150150751;</t>
  </si>
  <si>
    <t>C3 — material/literature citation; voucher unverified</t>
  </si>
  <si>
    <t>Material/literature citation</t>
  </si>
  <si>
    <t>No coordinates.</t>
  </si>
  <si>
    <t>Published/material citation; map status: EXCLUDE</t>
  </si>
  <si>
    <t>Verify the original source, voucher, identification, and locality before promotion to confirmed evidence.</t>
  </si>
  <si>
    <t>; 4523503968;</t>
  </si>
  <si>
    <t>Community observation</t>
  </si>
  <si>
    <t>Observation-based occurrence; map status: INCLUDE_OBSERVATION</t>
  </si>
  <si>
    <t>Recollect a voucher from the documented locality and confirm identity morphologically and molecularly.</t>
  </si>
  <si>
    <t>180084091; 4522497098; https://www.inaturalist.org/observations/180084091</t>
  </si>
  <si>
    <t>197874628; 4518945283; https://www.inaturalist.org/observations/197874628</t>
  </si>
  <si>
    <t>188120545; 4516480623; https://www.inaturalist.org/observations/188120545</t>
  </si>
  <si>
    <t>Catalogued herbarium voucher</t>
  </si>
  <si>
    <t>Voucher has no coordinates; no new coordinates assigned.</t>
  </si>
  <si>
    <t>Voucher-backed occurrence; map status: EXCLUDE</t>
  </si>
  <si>
    <t>HTTP://ID.LUOMUS.FI/HA.H7003404; 4023419814;</t>
  </si>
  <si>
    <t>Voucher has locality text but no coordinates; no new coordinates assigned.</t>
  </si>
  <si>
    <t>Unresolved non-laccate Ganoderma; map status: EXCLUDE</t>
  </si>
  <si>
    <t>HTTP://ID.LUOMUS.FI/HA.H7003410; 4023417092;</t>
  </si>
  <si>
    <t>Environmental molecular sampling event</t>
  </si>
  <si>
    <t>SH1217207.09FU is an unresolved UNITE species hypothesis; 22 raw records collapse to two sampling events.</t>
  </si>
  <si>
    <t>Sampling evidence only; map status: EXCLUDE</t>
  </si>
  <si>
    <t>Resolve the OTU taxonomically and retain its two sampling events as separate unresolved units until then.</t>
  </si>
  <si>
    <t>UDB02583489; UDB02583527; UDB02583518; UDB02583509; UDB02583524; UDB02583492; UDB02583520; UDB02583525; UDB02583498; UDB02583507; UDB02583495; UDB02583504; UDB02583522; UDB02583512; UDB02583501; UDB02583516; 3978095672; 3977923820; 3977916503; 3977868390; 3976532795; 3976483617; 3976464853; 3974922768; 3974767542; 3974716560; 3974629578; 3973080735; 3973058801; 3973034749; 3973023512; 3973006639; https://unite.ut.ee/bl_forw.php?id=7007999; https://unite.ut.ee/bl_forw.php?id=7008037; https://unite.ut.ee/bl_forw.php?id=7008028; https://unite.ut.ee/bl_forw.php?id=7008019; https://unite.ut.ee/bl_forw.php?id=7008034; https://unite.ut.ee/bl_forw.php?id=7008002; https://unite.ut.ee/bl_forw.php?id=7008030; https://unite.ut.ee/bl_forw.php?id=7008035; https://unite.ut.ee/bl_forw.php?id=7008008; https://unite.ut.ee/bl_forw.php?id=7008017; https://unite.ut.ee/bl_forw.php?id=7008005; https://unite.ut.ee/bl_forw.php?id=7008014; https://unite.ut.ee/bl_forw.php?id=7008032; https://unite.ut.ee/bl_forw.php?id=7008022; https://unite.ut.ee/bl_forw.php?id=7008011; https://unite.ut.ee/bl_forw.php?id=7008026</t>
  </si>
  <si>
    <t>UDB02583532; UDB02583530; UDB02583652; UDB02583535; UDB02583533; UDB02583655; 3978085661; 3978083553; 3977916505; 3976608695; 3976537627; 3976512724; https://unite.ut.ee/bl_forw.php?id=7008042; https://unite.ut.ee/bl_forw.php?id=7008040; https://unite.ut.ee/bl_forw.php?id=7008163; https://unite.ut.ee/bl_forw.php?id=7008045; https://unite.ut.ee/bl_forw.php?id=7008043; https://unite.ut.ee/bl_forw.php?id=7008166</t>
  </si>
  <si>
    <t>KA16-1033; 3351808373; https://www.ebi.ac.uk/ena/browser/view/MK351672; https://www.ebi.ac.uk/ena/browser/api/embl/MK351672</t>
  </si>
  <si>
    <t>KA18-0775; 3351663410; https://www.ebi.ac.uk/ena/browser/view/MK351745; https://www.ebi.ac.uk/ena/browser/api/embl/MK351745</t>
  </si>
  <si>
    <t>KA16-1032; 3351585713; https://www.ebi.ac.uk/ena/browser/view/MK351671; https://www.ebi.ac.uk/ena/browser/api/embl/MK351671</t>
  </si>
  <si>
    <t>KA16-1038; 3349199487; https://www.ebi.ac.uk/ena/browser/view/MK351677; https://www.ebi.ac.uk/ena/browser/api/embl/MK351677</t>
  </si>
  <si>
    <t>KA18-0755; 3349122125; https://www.ebi.ac.uk/ena/browser/view/MK351727; https://www.ebi.ac.uk/ena/browser/api/embl/MK351727</t>
  </si>
  <si>
    <t>Ganoderma sp. occurrence; map status: INCLUDE_UNRESOLVED</t>
  </si>
  <si>
    <t>TAAM116513; 3022667914;</t>
  </si>
  <si>
    <t>TAAM097220; 3022667911;</t>
  </si>
  <si>
    <t>; 2831115707;</t>
  </si>
  <si>
    <t>; 2831115704;</t>
  </si>
  <si>
    <t>; 2831115694;</t>
  </si>
  <si>
    <t>; 2831115689;</t>
  </si>
  <si>
    <t>; 2831115686;</t>
  </si>
  <si>
    <t>; 2831115683;</t>
  </si>
  <si>
    <t>; 2831115680;</t>
  </si>
  <si>
    <t>C3 — published historical occurrence; voucher unverified</t>
  </si>
  <si>
    <t>Published historical occurrence</t>
  </si>
  <si>
    <t>Approximate literature-derived georeference requires reproducible verification.</t>
  </si>
  <si>
    <t>Published secondary record, not direct observation; map status: PENDING_GEOREF</t>
  </si>
  <si>
    <t>Recover specimen-level coordinates from the original label/source; do not infer a point from a broad locality.</t>
  </si>
  <si>
    <t>; 2831115674;</t>
  </si>
  <si>
    <t>; 2831115671;</t>
  </si>
  <si>
    <t>; 2831115668;</t>
  </si>
  <si>
    <t>; 2831115667;</t>
  </si>
  <si>
    <t>; 2831115665;</t>
  </si>
  <si>
    <t>; 2831115659;</t>
  </si>
  <si>
    <t>; 2831115656;</t>
  </si>
  <si>
    <t>; 2831115653;</t>
  </si>
  <si>
    <t>; 2831115650;</t>
  </si>
  <si>
    <t>; 2831115480;</t>
  </si>
  <si>
    <t>; 2831115476;</t>
  </si>
  <si>
    <t>; 2831115472;</t>
  </si>
  <si>
    <t>26436577; 2252062642; https://www.inaturalist.org/observations/26436577</t>
  </si>
  <si>
    <t>CA-KZ-005</t>
  </si>
  <si>
    <t>No reproducibly documented coordinates; retained in evidence table only.</t>
  </si>
  <si>
    <t>Published record, not voucher-confirmed; map status: EXCLUDE</t>
  </si>
  <si>
    <t>; ;</t>
  </si>
  <si>
    <t>CA-KZ-006</t>
  </si>
  <si>
    <t>CA-KZ-007</t>
  </si>
  <si>
    <t>CA-KZ-008</t>
  </si>
  <si>
    <t>Ganoderma applanatum / historical f. australe</t>
  </si>
  <si>
    <t>U1 — historical name/taxon unresolved</t>
  </si>
  <si>
    <t>CA-KZ-009</t>
  </si>
  <si>
    <t>CA-KZ-010</t>
  </si>
  <si>
    <t>CA-KZ-011</t>
  </si>
  <si>
    <t>CA-KZ-012</t>
  </si>
  <si>
    <t>Ganoderma applanatum (syn. G. lipsiense)</t>
  </si>
  <si>
    <t>CA-KZ-013</t>
  </si>
  <si>
    <t>CA-KZ-014</t>
  </si>
  <si>
    <t>CA-KZ-015</t>
  </si>
  <si>
    <t>CA-KZ-016</t>
  </si>
  <si>
    <t>Ganoderma aphlanatum [sic]</t>
  </si>
  <si>
    <t>CA-KZ-017</t>
  </si>
  <si>
    <t>Ganoderma lucidum s.l.</t>
  </si>
  <si>
    <t>TAAM166182</t>
  </si>
  <si>
    <t>Turkmenistan</t>
  </si>
  <si>
    <t>Pyrofomes demidoffii (Lév.) Kotl. &amp; Pouzar</t>
  </si>
  <si>
    <t>Non-target Ganodermataceae</t>
  </si>
  <si>
    <t>X — excluded non-target taxon</t>
  </si>
  <si>
    <t>Herbarium/context record</t>
  </si>
  <si>
    <t>Member of Ganodermataceae but not genus Ganoderma; must not be counted as Ganoderma occurrence.</t>
  </si>
  <si>
    <t>Excluded from Ganoderma occurrence and map counts; retained only for transparent family-level context.</t>
  </si>
  <si>
    <t>Reassess only if the original specimen is redetermined as Ganoderma by voucher-based taxonomy.</t>
  </si>
  <si>
    <t>https://app.plutof.ut.ee/specimen/view/709352</t>
  </si>
  <si>
    <t>TAAM166185</t>
  </si>
  <si>
    <t>https://app.plutof.ut.ee/specimen/view/709355</t>
  </si>
  <si>
    <t>TAAM166186</t>
  </si>
  <si>
    <t>https://app.plutof.ut.ee/specimen/view/709356</t>
  </si>
  <si>
    <t>TAAM055663</t>
  </si>
  <si>
    <t>https://app.plutof.ut.ee/specimen/view/1134712</t>
  </si>
  <si>
    <t>TAAM055693</t>
  </si>
  <si>
    <t>https://app.plutof.ut.ee/specimen/view/1134745</t>
  </si>
  <si>
    <t>TAAM055498</t>
  </si>
  <si>
    <t>https://app.plutof.ut.ee/specimen/view/1134768</t>
  </si>
  <si>
    <t>TAAM054981</t>
  </si>
  <si>
    <t>https://app.plutof.ut.ee/specimen/view/1134771</t>
  </si>
  <si>
    <t>TAAM055067</t>
  </si>
  <si>
    <t>https://app.plutof.ut.ee/specimen/view/1134772</t>
  </si>
  <si>
    <t>TAAM055489</t>
  </si>
  <si>
    <t>https://app.plutof.ut.ee/specimen/view/1134773</t>
  </si>
  <si>
    <t>TAAM055697</t>
  </si>
  <si>
    <t>https://app.plutof.ut.ee/specimen/view/1134774</t>
  </si>
  <si>
    <t>TAAM055470</t>
  </si>
  <si>
    <t>https://app.plutof.ut.ee/specimen/view/1148001</t>
  </si>
  <si>
    <t>TAAM055521</t>
  </si>
  <si>
    <t>https://app.plutof.ut.ee/specimen/view/1148002</t>
  </si>
  <si>
    <t>TAAM200350</t>
  </si>
  <si>
    <t>https://app.plutof.ut.ee/specimen/view/1148003</t>
  </si>
  <si>
    <t>TAAM126251</t>
  </si>
  <si>
    <t>https://app.plutof.ut.ee/specimen/view/1148004</t>
  </si>
  <si>
    <t>TAAM055698</t>
  </si>
  <si>
    <t>https://app.plutof.ut.ee/specimen/view/1148005</t>
  </si>
  <si>
    <t>TAAM033120</t>
  </si>
  <si>
    <t>https://app.plutof.ut.ee/specimen/view/1148006</t>
  </si>
  <si>
    <t>KZ-Rakhimova2023-Sarkand</t>
  </si>
  <si>
    <t>Sporophagomyces chrysostomus on Ganoderma applanatum</t>
  </si>
  <si>
    <t>Indirect host-association statement, not a directly documented Ganoderma specimen/occurrence unit.</t>
  </si>
  <si>
    <t>Rakhimova et al. 2023, p. 135</t>
  </si>
  <si>
    <t>Table S6. Independent evidence register used for analytical counts (one row per specimen, observation, sampling event, or literature unit)</t>
  </si>
  <si>
    <t>Evidence-unit type</t>
  </si>
  <si>
    <t>Taxonomic support</t>
  </si>
  <si>
    <t>Occurrence treatment</t>
  </si>
  <si>
    <t>Voucher/catalog/record identifier(s)</t>
  </si>
  <si>
    <t>GBIF occurrence ID(s)</t>
  </si>
  <si>
    <t>Basis of record (raw)</t>
  </si>
  <si>
    <t>Region/state</t>
  </si>
  <si>
    <t>Locality (verbatim)</t>
  </si>
  <si>
    <t>Coordinate uncertainty (m)</t>
  </si>
  <si>
    <t>Georeferencing procedure/note</t>
  </si>
  <si>
    <t>Collector/recorded by</t>
  </si>
  <si>
    <t>Source URL(s)</t>
  </si>
  <si>
    <t>Map layer</t>
  </si>
  <si>
    <t>Map exclusion/pending reason</t>
  </si>
  <si>
    <t>Country-level molecular evidence only</t>
  </si>
  <si>
    <t>Unmapped molecular evidence</t>
  </si>
  <si>
    <t>Molecular support only</t>
  </si>
  <si>
    <t>Unresolved species complex</t>
  </si>
  <si>
    <t>Retain as G. lucidum s.l.; not G. lucidum s.s.</t>
  </si>
  <si>
    <t>Gafforov &amp; Ordynets dataset/GBIF</t>
  </si>
  <si>
    <t>Approximate WGS84 coordinate with stated 10 km uncertainty; revalidation pending.</t>
  </si>
  <si>
    <t>PENDING_GEOREF</t>
  </si>
  <si>
    <t>Unresolved laccate Ganoderma</t>
  </si>
  <si>
    <t>Voucher-backed occurrence</t>
  </si>
  <si>
    <t>Coordinate reproduced without modification from the archived GBIF dataset.</t>
  </si>
  <si>
    <t>Voucher occurrence</t>
  </si>
  <si>
    <t>Literature-supported</t>
  </si>
  <si>
    <t>Published/material citation</t>
  </si>
  <si>
    <t>Historical literature occurrence</t>
  </si>
  <si>
    <t>Observation-based occurrence</t>
  </si>
  <si>
    <t>iNaturalist via GBIF</t>
  </si>
  <si>
    <t>Reporter-supplied observation coordinate.</t>
  </si>
  <si>
    <t>Observation-only occurrence</t>
  </si>
  <si>
    <t>Unresolved non-laccate Ganoderma</t>
  </si>
  <si>
    <t>Unresolved Ganoderma voucher</t>
  </si>
  <si>
    <t>Sampling evidence only</t>
  </si>
  <si>
    <t>Coordinates retained only to document the two environmental sampling events.</t>
  </si>
  <si>
    <t>Environmental OTU (optional contextual layer)</t>
  </si>
  <si>
    <t>Independent specimen occurrence</t>
  </si>
  <si>
    <t>Voucher/sequence occurrence</t>
  </si>
  <si>
    <t>TAAM/PlutoF</t>
  </si>
  <si>
    <t>Coordinates and uncertainty taken from the current TAAM structured export.</t>
  </si>
  <si>
    <t>Ganoderma sp. occurrence</t>
  </si>
  <si>
    <t>Coordinates and uncertainty taken from the current TAAM/PlutoF structured export.</t>
  </si>
  <si>
    <t>Chodak basin</t>
  </si>
  <si>
    <t>Iminova M.M. (2009). Macrofungi of Fergana Valley (within Uzbekistan). Diss. of PhD. –Tashkent. 151 p. (in Uzbek)</t>
  </si>
  <si>
    <t>Chatkal State Reserve</t>
  </si>
  <si>
    <t>Baltaeva G.M. (1992). Polypore fungi (Polyporaceae s. lato) of Uzbekistan. Diss. of candidate of bio. Sci.- Saint Petersburg.  202 p. (in Russian) | Baltaeva G.M. (1993) Polypore fungi (families Polyporaceae, Ganodermataceae, Hymenochaetaceae) Uz. S.S.R. Novosti sistematiki nizschikh rastenij 29: 32—36. (in Russian)</t>
  </si>
  <si>
    <t>Hissar State Reserve</t>
  </si>
  <si>
    <t>Zaamin State Reserve</t>
  </si>
  <si>
    <t>Published secondary record, not direct observation</t>
  </si>
  <si>
    <t>Gafforov &amp; Ordynets occurrence dataset, republished through GBIF</t>
  </si>
  <si>
    <t>WGS84 locality centroid/representative point supplied by Yusufjon Gafforov; stated uncertainty 10000 m; revalidation pending.</t>
  </si>
  <si>
    <t>Schwartsman, S.R. (1964). Flora Sporowich Rastenii Kazachstana, Tom. IV: Auriculariales, Tremellales, Dacryomycetales, Exobasidiales, Aphyllophorales. Nauka Press, Alma Ata. [In Russian]</t>
  </si>
  <si>
    <t>Angren basin Ugam-Chatkal State Nature National Park</t>
  </si>
  <si>
    <t>Panfilova T.S., Gaponenko N.I. (1963). Mycoflora of the Angren River Basin. Tashkent, Publishing House AS Uz.S.S.R. 206 p. (in Russian)</t>
  </si>
  <si>
    <t>Sidzhak, Ugam-Chatkal State Nature National Park</t>
  </si>
  <si>
    <t>Khalikova M.M. (1989). Macrofungi of Tashkent region: Diss. of candidate of bio. Sci. –Tashkent. 180 p. (in Russian)</t>
  </si>
  <si>
    <t>Azadbashi-Ugam-Chatkal State Nature National Park</t>
  </si>
  <si>
    <t>Axmedova F.G. (1966). Mycoflora of south-western Tien Shan Mountain. Abstract of diss. of candidate of bio. sci. – Tashkent. 25 p.</t>
  </si>
  <si>
    <t>Chatkal Biosphere Reserve</t>
  </si>
  <si>
    <t>Baltaeva G.M. (1993) Polypore fungi (families Polyporaceae, Ganodermataceae, Hymenochaetaceae) Uz. S.S.R. Novosti sistematiki nizschikh rastenij 29: 32—36. (in Russian)</t>
  </si>
  <si>
    <t>According to author(s), species is widely distributed in Uzbekistan</t>
  </si>
  <si>
    <t>Baltaeva G.M. (1992). Polypore fungi (Polyporaceae s. lato) of Uzbekistan. Diss. of candidate of bio. Sci.- Saint Petersburg.  202 p. (in Russian)</t>
  </si>
  <si>
    <t>WGS84 locality centroid/representative point supplied by Yusufjon Gafforov; stated uncertainty 100 m; revalidation pending.</t>
  </si>
  <si>
    <t>Gafforov Y. (2014). Taxonomy and Diversity of the Genus Ganoderma Karst. (Basidiomycota) Species in Uzbekistan. Uzbekistan Biological Journal. Special Issue. 22-25</t>
  </si>
  <si>
    <t>Suqoq, Ugam-Chatkal State Nature National Park</t>
  </si>
  <si>
    <t>Literature-supported; voucher inaccessible</t>
  </si>
  <si>
    <t>Published record, not voucher-confirmed</t>
  </si>
  <si>
    <t>AA fungarium potentially relevant; accession not verified</t>
  </si>
  <si>
    <t>LITERATURE</t>
  </si>
  <si>
    <t>Alma-Ata</t>
  </si>
  <si>
    <t>No coordinates assigned; locality retained verbatim to avoid invented precision.</t>
  </si>
  <si>
    <t>1935–1941</t>
  </si>
  <si>
    <t>Malus sieversii; Populus bachofenii; Populus italica</t>
  </si>
  <si>
    <t>Kalymbetov 1969, p. 280 (citing Kravtsev 1950)</t>
  </si>
  <si>
    <t>Retained as one published locality/host assertion; not counted as a verified specimen.</t>
  </si>
  <si>
    <t>Published historical locality/host cluster; underlying specimens and accession numbers not verified.</t>
  </si>
  <si>
    <t>Almaty Region</t>
  </si>
  <si>
    <t>Fraxinus sp.; Populus sp.</t>
  </si>
  <si>
    <t>Kalymbetov 1969, p. 280 (citing Shvartsman 1950)</t>
  </si>
  <si>
    <t>Published historical record; voucher not verified.</t>
  </si>
  <si>
    <t>Quercus sp.; Acer sp.; Tilia sp.</t>
  </si>
  <si>
    <t>Kalymbetov 1969, p. 280 (citing L. M. Gorodinskaya 1956)</t>
  </si>
  <si>
    <t>Maloe Almatinskoe Gorge, eastern slope of Mokhnataya Sopka</t>
  </si>
  <si>
    <t>1952-09-09</t>
  </si>
  <si>
    <t>Populus tremula</t>
  </si>
  <si>
    <t>Kalymbetov 1969, p. 280 (citing Shvartsman 1964)</t>
  </si>
  <si>
    <t>Historical infraspecific name; voucher not re-examined.</t>
  </si>
  <si>
    <t>1962-07-08</t>
  </si>
  <si>
    <t>Malus sieversii</t>
  </si>
  <si>
    <t>Alma-Ata, Bauma Grove</t>
  </si>
  <si>
    <t>1951-04-07</t>
  </si>
  <si>
    <t>Quercus robur</t>
  </si>
  <si>
    <t>Maloe Almatinskoe Gorge, Kamenskoe Plateau</t>
  </si>
  <si>
    <t>1952-08-23</t>
  </si>
  <si>
    <t>Maloe Almatinskoe Gorge, Zailiyskiy Alatau</t>
  </si>
  <si>
    <t>Picea schrenkiana</t>
  </si>
  <si>
    <t>Rakhimova et al. 2023, p. 177</t>
  </si>
  <si>
    <t>Cadastral synthesis based on literature, herbarium holdings and author collections; no accession supplied for this entry.</t>
  </si>
  <si>
    <t>Locality not specified in species entry</t>
  </si>
  <si>
    <t>Cadastral host record; no accession/locality supplied.</t>
  </si>
  <si>
    <t>Foothills, Almaty Region</t>
  </si>
  <si>
    <t>Betula pendula</t>
  </si>
  <si>
    <t>Cadastral locality/host record; no accession supplied.</t>
  </si>
  <si>
    <t>Medeo; ridge between Malaya Almatinka and Butakovka rivers, small gorge, north-eastern slope</t>
  </si>
  <si>
    <t>Cadastral locality record; no accession supplied.</t>
  </si>
  <si>
    <t>South-West Altai, Kazakhstan</t>
  </si>
  <si>
    <t>Populus tremula; Abies sibirica</t>
  </si>
  <si>
    <t>Rakhimova et al. 2015, Inventory of Mycobiota in South-West Altai, p. 29</t>
  </si>
  <si>
    <t>Regional checklist derived from herbarium revision, literature and author collections; no accession supplied.</t>
  </si>
  <si>
    <t>Taxonomically unresolved historical/checklist use of G. lucidum; no accession supplied.</t>
  </si>
  <si>
    <t>Table S7. Exact dataset plotted in Figure 2: 17 core mapped occurrence units plus 3 coordinate-bearing context units (no inferred coordinates)</t>
  </si>
  <si>
    <t>Figure 2 point role</t>
  </si>
  <si>
    <t>Counted in species-occurrence total?</t>
  </si>
  <si>
    <t>Context/exclusion reason</t>
  </si>
  <si>
    <t>Core occurrence</t>
  </si>
  <si>
    <t>Yes</t>
  </si>
  <si>
    <t>Context only</t>
  </si>
  <si>
    <t>No</t>
  </si>
  <si>
    <t>Table S8. Representation-to-evidence-unit links used for duplicate resolution across GBIF, GenBank, ENA, UNITE, literature, and herbarium sources</t>
  </si>
  <si>
    <t>Source layer</t>
  </si>
  <si>
    <t>Raw source ID</t>
  </si>
  <si>
    <t>Sequence/accession</t>
  </si>
  <si>
    <t>Relationship to evidence unit</t>
  </si>
  <si>
    <t>Source URL</t>
  </si>
  <si>
    <t>Archived GBIF occurrence table</t>
  </si>
  <si>
    <t>Primary/only representation</t>
  </si>
  <si>
    <t>Duplicate representation</t>
  </si>
  <si>
    <t>Regional/historical literature</t>
  </si>
  <si>
    <t>Published literature assertion</t>
  </si>
  <si>
    <t>TAAM/PlutoF structured export</t>
  </si>
  <si>
    <t>05-04-77</t>
  </si>
  <si>
    <t>Repository representation; same specimen as GBIF record</t>
  </si>
  <si>
    <t>https://app.plutof.ut.ee/specimen/view/700996</t>
  </si>
  <si>
    <t>Ganoderma P. Karst.</t>
  </si>
  <si>
    <t>24-05-78</t>
  </si>
  <si>
    <t>https://app.plutof.ut.ee/specimen/view/701016</t>
  </si>
  <si>
    <t>19-06-87</t>
  </si>
  <si>
    <t>https://app.plutof.ut.ee/specimen/view/701017</t>
  </si>
  <si>
    <t>Table S9. Country-specific evidence-to-validation audit underlying Figure 5</t>
  </si>
  <si>
    <t>Independent units</t>
  </si>
  <si>
    <t>Core mapped</t>
  </si>
  <si>
    <t>Context mapped</t>
  </si>
  <si>
    <t>C1</t>
  </si>
  <si>
    <t>C2</t>
  </si>
  <si>
    <t>C3</t>
  </si>
  <si>
    <t>C4</t>
  </si>
  <si>
    <t>M1</t>
  </si>
  <si>
    <t>U1</t>
  </si>
  <si>
    <t>U2</t>
  </si>
  <si>
    <t>Critical gap</t>
  </si>
  <si>
    <t>Priority action</t>
  </si>
  <si>
    <t>Validation endpoint</t>
  </si>
  <si>
    <t>Interpretive rule</t>
  </si>
  <si>
    <t>Older vouchers and G. lucidum s.l. remain unresolved; use claims are secondary rather than participant-based.</t>
  </si>
  <si>
    <t>Re-examine and sequence legacy vouchers; link locality-host-voucher metadata; undertake multilingual participant-based research.</t>
  </si>
  <si>
    <t>Integrated C1 occurrence evidence plus traceable knowledge provenance and voucher-matched chemistry.</t>
  </si>
  <si>
    <t>Documentation structure is not abundance, richness, prevalence, or biological absence.</t>
  </si>
  <si>
    <t>Historical host-locality evidence dominates; legacy vouchers are not sequence-linked and AA access remains incomplete.</t>
  </si>
  <si>
    <t>Trace Kalymbetov/Shvartsman material; georeference labels; recollect documented host-locality combinations; barcode vouchers.</t>
  </si>
  <si>
    <t>Georeferenced C1 units for supported working taxa and a reconciled historical voucher trail.</t>
  </si>
  <si>
    <t>Voucher-specific coordinates are missing for KA/H records; SH1217207.09FU remains an unresolved environmental OTU.</t>
  </si>
  <si>
    <t>Recover voucher-locality metadata; re-examine KA/H material; recollect; resolve the two UNITE sampling units phylogenetically.</t>
  </si>
  <si>
    <t>Voucher-sequence-locality linkage for G. applanatum and explicit placement or exclusion of the OTU.</t>
  </si>
  <si>
    <t>Evidence is concentrated in the Kondora cluster; two vouchers remain genus-level and spatial uncertainty is 3-4 km.</t>
  </si>
  <si>
    <t>Re-examine and barcode TAAM vouchers; reconcile labels; recollect beyond Kondora; add local-language participant research.</t>
  </si>
  <si>
    <t>Species-level vouchers with improved spatial precision and broader geographic and ethnomycological coverage.</t>
  </si>
  <si>
    <t>No verified Ganoderma unit was recovered from accessible sources; absence cannot be inferred.</t>
  </si>
  <si>
    <t>Undertake curator-assisted herbarium work, historical and Turkmen-language searches, and voucher-based baseline surveys.</t>
  </si>
  <si>
    <t>First independently verifiable occurrence baseline and documented terminology or use evidence, if present.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</si>
</sst>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0"/>
      <color rgb="FF1F2937"/>
      <name val="Arial"/>
    </font>
    <font>
      <sz val="10"/>
      <color rgb="FF1F2937"/>
      <name val="Arial"/>
    </font>
    <font>
      <b/>
      <sz val="13"/>
      <color rgb="FFFFFFFF"/>
      <name val="Arial"/>
    </font>
    <font>
      <b/>
      <sz val="9"/>
      <color rgb="FF163A59"/>
      <name val="Arial"/>
    </font>
    <font>
      <b/>
      <sz val="9"/>
      <color rgb="FF1F2937"/>
      <name val="Arial"/>
    </font>
    <font>
      <sz val="9"/>
      <color rgb="FF1F2937"/>
      <name val="Arial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F4F8FB"/>
      </patternFill>
    </fill>
    <fill>
      <patternFill patternType="solid">
        <fgColor rgb="FFF1F6FA"/>
      </patternFill>
    </fill>
    <fill>
      <patternFill patternType="solid">
        <fgColor rgb="FFFBFCFD"/>
      </patternFill>
    </fill>
    <fill>
      <patternFill patternType="solid">
        <fgColor rgb="FFF3F0F8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D8E1EA"/>
      </left>
      <right style="thin">
        <color rgb="FFD8E1EA"/>
      </right>
      <top style="thin">
        <color rgb="FFD8E1EA"/>
      </top>
      <bottom style="thin">
        <color rgb="FFD8E1EA"/>
      </bottom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1" fillId="2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4" fillId="7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6" fillId="5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1" fontId="6" fillId="4" borderId="1" xfId="1" applyNumberFormat="1" applyFont="1" applyFill="1" applyBorder="1" applyAlignment="1">
      <alignment vertical="center" wrapText="1"/>
    </xf>
    <xf numFmtId="0" fontId="3" fillId="6" borderId="1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tabSelected="1" workbookViewId="0">
      <selection activeCell="B21" sqref="B21"/>
    </sheetView>
  </sheetViews>
  <sheetFormatPr defaultRowHeight="14.25"/>
  <cols>
    <col min="1" max="1" width="34" customWidth="1"/>
    <col min="2" max="2" width="82" customWidth="1"/>
  </cols>
  <sheetData>
    <row r="1" spans="1:2" ht="30" customHeight="1">
      <c r="A1" s="10" t="s">
        <v>0</v>
      </c>
      <c r="B1" s="10"/>
    </row>
    <row r="2" spans="1:2" ht="30" customHeight="1">
      <c r="A2" s="4" t="s">
        <v>1</v>
      </c>
      <c r="B2" s="4" t="s">
        <v>2</v>
      </c>
    </row>
    <row r="3" spans="1:2" ht="21.6" customHeight="1">
      <c r="A3" s="1" t="s">
        <v>3</v>
      </c>
      <c r="B3" s="2" t="s">
        <v>4</v>
      </c>
    </row>
    <row r="4" spans="1:2" ht="21.6" customHeight="1">
      <c r="A4" s="1" t="s">
        <v>5</v>
      </c>
      <c r="B4" s="2" t="s">
        <v>6</v>
      </c>
    </row>
    <row r="5" spans="1:2" ht="15" customHeight="1">
      <c r="A5" s="1" t="s">
        <v>7</v>
      </c>
      <c r="B5" s="2">
        <f>COUNTA('Table S1 - GBIF raw'!B3:B1000)</f>
        <v>73</v>
      </c>
    </row>
    <row r="6" spans="1:2" ht="15" customHeight="1">
      <c r="A6" s="1" t="s">
        <v>8</v>
      </c>
      <c r="B6" s="2">
        <f>COUNTA('Table S6 - Evidence Register'!A3:A1000)</f>
        <v>62</v>
      </c>
    </row>
    <row r="7" spans="1:2" ht="15" customHeight="1">
      <c r="A7" s="1" t="s">
        <v>9</v>
      </c>
      <c r="B7" s="2">
        <v>17</v>
      </c>
    </row>
    <row r="8" spans="1:2" ht="15" customHeight="1">
      <c r="A8" s="1" t="s">
        <v>10</v>
      </c>
      <c r="B8" s="2">
        <f>B5-COUNTIF('Table S6 - Evidence Register'!M3:M1000,"&gt;0")</f>
        <v>24</v>
      </c>
    </row>
    <row r="9" spans="1:2" ht="15" customHeight="1">
      <c r="A9" s="1" t="s">
        <v>11</v>
      </c>
      <c r="B9" s="2">
        <f>COUNTIF('Table S1 - GBIF raw'!A3:A1000,"CA-KG-003")+COUNTIF('Table S1 - GBIF raw'!A3:A1000,"CA-KG-004")</f>
        <v>22</v>
      </c>
    </row>
    <row r="10" spans="1:2" ht="15" customHeight="1">
      <c r="A10" s="1" t="s">
        <v>12</v>
      </c>
      <c r="B10" s="2">
        <f>COUNTIF('Table S6 - Evidence Register'!A3:A1000,"CA-KG-003")+COUNTIF('Table S6 - Evidence Register'!A3:A1000,"CA-KG-004")</f>
        <v>2</v>
      </c>
    </row>
    <row r="11" spans="1:2" ht="15" customHeight="1">
      <c r="A11" s="1" t="s">
        <v>13</v>
      </c>
      <c r="B11" s="2" t="s">
        <v>14</v>
      </c>
    </row>
    <row r="12" spans="1:2" ht="15" customHeight="1">
      <c r="A12" s="1" t="s">
        <v>15</v>
      </c>
      <c r="B12" s="2" t="s">
        <v>16</v>
      </c>
    </row>
    <row r="13" spans="1:2" ht="15" customHeight="1">
      <c r="A13" s="1" t="s">
        <v>17</v>
      </c>
      <c r="B13" s="2" t="s">
        <v>18</v>
      </c>
    </row>
    <row r="14" spans="1:2" ht="15" customHeight="1">
      <c r="A14" s="1" t="s">
        <v>19</v>
      </c>
      <c r="B14" s="2" t="s">
        <v>20</v>
      </c>
    </row>
    <row r="15" spans="1:2" ht="21.6" customHeight="1">
      <c r="A15" s="1" t="s">
        <v>21</v>
      </c>
      <c r="B15" s="2" t="s">
        <v>22</v>
      </c>
    </row>
    <row r="16" spans="1:2" ht="21.6" customHeight="1">
      <c r="A16" s="1" t="s">
        <v>23</v>
      </c>
      <c r="B16" s="2" t="s">
        <v>24</v>
      </c>
    </row>
    <row r="17" spans="1:2" ht="60" customHeight="1">
      <c r="A17" s="1" t="s">
        <v>25</v>
      </c>
      <c r="B17" s="2" t="s">
        <v>26</v>
      </c>
    </row>
    <row r="18" spans="1:2" ht="21.6" customHeight="1">
      <c r="A18" s="1" t="s">
        <v>27</v>
      </c>
      <c r="B18" s="2" t="s">
        <v>28</v>
      </c>
    </row>
    <row r="19" spans="1:2" ht="27.95" customHeight="1">
      <c r="A19" s="1" t="s">
        <v>29</v>
      </c>
      <c r="B19" s="3">
        <v>3</v>
      </c>
    </row>
    <row r="20" spans="1:2" ht="27.95" customHeight="1">
      <c r="A20" s="1" t="s">
        <v>30</v>
      </c>
      <c r="B20" s="3" t="s">
        <v>31</v>
      </c>
    </row>
    <row r="21" spans="1:2" ht="63.95" customHeight="1">
      <c r="A21" s="1" t="s">
        <v>32</v>
      </c>
      <c r="B21" s="3" t="s">
        <v>33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5"/>
  <sheetViews>
    <sheetView showGridLines="0" workbookViewId="0"/>
  </sheetViews>
  <sheetFormatPr defaultRowHeight="14.25"/>
  <cols>
    <col min="1" max="2" width="20" customWidth="1"/>
    <col min="3" max="4" width="28" customWidth="1"/>
    <col min="5" max="6" width="13" customWidth="1"/>
    <col min="7" max="7" width="20" customWidth="1"/>
    <col min="8" max="8" width="30" customWidth="1"/>
    <col min="9" max="10" width="13" customWidth="1"/>
    <col min="11" max="11" width="20" customWidth="1"/>
    <col min="12" max="12" width="13" customWidth="1"/>
    <col min="13" max="13" width="20" customWidth="1"/>
    <col min="14" max="14" width="28" customWidth="1"/>
    <col min="15" max="20" width="20" customWidth="1"/>
    <col min="21" max="21" width="27" customWidth="1"/>
    <col min="22" max="22" width="20" customWidth="1"/>
    <col min="23" max="23" width="34" customWidth="1"/>
    <col min="24" max="25" width="18" customWidth="1"/>
    <col min="26" max="26" width="34" customWidth="1"/>
  </cols>
  <sheetData>
    <row r="1" spans="1:26" ht="30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0" customHeight="1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 t="s">
        <v>45</v>
      </c>
      <c r="L2" s="4" t="s">
        <v>46</v>
      </c>
      <c r="M2" s="4" t="s">
        <v>47</v>
      </c>
      <c r="N2" s="4" t="s">
        <v>48</v>
      </c>
      <c r="O2" s="4" t="s">
        <v>49</v>
      </c>
      <c r="P2" s="4" t="s">
        <v>50</v>
      </c>
      <c r="Q2" s="4" t="s">
        <v>51</v>
      </c>
      <c r="R2" s="4" t="s">
        <v>52</v>
      </c>
      <c r="S2" s="4" t="s">
        <v>53</v>
      </c>
      <c r="T2" s="4" t="s">
        <v>54</v>
      </c>
      <c r="U2" s="4" t="s">
        <v>55</v>
      </c>
      <c r="V2" s="4" t="s">
        <v>56</v>
      </c>
      <c r="W2" s="4" t="s">
        <v>57</v>
      </c>
      <c r="X2" s="4" t="s">
        <v>58</v>
      </c>
      <c r="Y2" s="4" t="s">
        <v>59</v>
      </c>
      <c r="Z2" s="4" t="s">
        <v>60</v>
      </c>
    </row>
    <row r="3" spans="1:26" ht="21.6" customHeight="1">
      <c r="A3" s="5" t="s">
        <v>61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/>
      <c r="H3" s="5"/>
      <c r="I3" s="5"/>
      <c r="J3" s="5"/>
      <c r="K3" s="5"/>
      <c r="L3" s="5"/>
      <c r="M3" s="5" t="s">
        <v>67</v>
      </c>
      <c r="N3" s="5"/>
      <c r="O3" s="5"/>
      <c r="P3" s="5"/>
      <c r="Q3" s="5" t="s">
        <v>68</v>
      </c>
      <c r="R3" s="5"/>
      <c r="S3" s="5"/>
      <c r="T3" s="5"/>
      <c r="U3" s="5"/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</row>
    <row r="4" spans="1:26" ht="21.6" customHeight="1">
      <c r="A4" s="5" t="s">
        <v>74</v>
      </c>
      <c r="B4" s="5" t="s">
        <v>75</v>
      </c>
      <c r="C4" s="5" t="s">
        <v>76</v>
      </c>
      <c r="D4" s="5" t="s">
        <v>77</v>
      </c>
      <c r="E4" s="5" t="s">
        <v>65</v>
      </c>
      <c r="F4" s="5" t="s">
        <v>66</v>
      </c>
      <c r="G4" s="5"/>
      <c r="H4" s="5"/>
      <c r="I4" s="5"/>
      <c r="J4" s="5"/>
      <c r="K4" s="5" t="s">
        <v>78</v>
      </c>
      <c r="L4" s="5" t="s">
        <v>79</v>
      </c>
      <c r="M4" s="5" t="s">
        <v>80</v>
      </c>
      <c r="N4" s="5"/>
      <c r="O4" s="5"/>
      <c r="P4" s="5"/>
      <c r="Q4" s="5"/>
      <c r="R4" s="5"/>
      <c r="S4" s="5"/>
      <c r="T4" s="5"/>
      <c r="U4" s="5"/>
      <c r="V4" s="5" t="s">
        <v>81</v>
      </c>
      <c r="W4" s="5" t="s">
        <v>82</v>
      </c>
      <c r="X4" s="5" t="s">
        <v>71</v>
      </c>
      <c r="Y4" s="5" t="s">
        <v>72</v>
      </c>
      <c r="Z4" s="5" t="s">
        <v>73</v>
      </c>
    </row>
    <row r="5" spans="1:26" ht="32.450000000000003" customHeight="1">
      <c r="A5" s="5" t="s">
        <v>83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90</v>
      </c>
      <c r="I5" s="5" t="s">
        <v>91</v>
      </c>
      <c r="J5" s="5" t="s">
        <v>92</v>
      </c>
      <c r="K5" s="5" t="s">
        <v>93</v>
      </c>
      <c r="L5" s="5" t="s">
        <v>94</v>
      </c>
      <c r="M5" s="5" t="s">
        <v>95</v>
      </c>
      <c r="N5" s="5"/>
      <c r="O5" s="5"/>
      <c r="P5" s="5"/>
      <c r="Q5" s="5"/>
      <c r="R5" s="5"/>
      <c r="S5" s="5" t="s">
        <v>96</v>
      </c>
      <c r="T5" s="5"/>
      <c r="U5" s="5"/>
      <c r="V5" s="5"/>
      <c r="W5" s="5"/>
      <c r="X5" s="5" t="s">
        <v>97</v>
      </c>
      <c r="Y5" s="5" t="s">
        <v>98</v>
      </c>
      <c r="Z5" s="5" t="s">
        <v>99</v>
      </c>
    </row>
    <row r="6" spans="1:26" ht="21.6" customHeight="1">
      <c r="A6" s="5" t="s">
        <v>100</v>
      </c>
      <c r="B6" s="5" t="s">
        <v>101</v>
      </c>
      <c r="C6" s="5" t="s">
        <v>102</v>
      </c>
      <c r="D6" s="5" t="s">
        <v>103</v>
      </c>
      <c r="E6" s="5" t="s">
        <v>65</v>
      </c>
      <c r="F6" s="5" t="s">
        <v>66</v>
      </c>
      <c r="G6" s="5" t="s">
        <v>104</v>
      </c>
      <c r="H6" s="5" t="s">
        <v>105</v>
      </c>
      <c r="I6" s="5" t="s">
        <v>106</v>
      </c>
      <c r="J6" s="5" t="s">
        <v>107</v>
      </c>
      <c r="K6" s="5" t="s">
        <v>108</v>
      </c>
      <c r="L6" s="5" t="s">
        <v>109</v>
      </c>
      <c r="M6" s="5" t="s">
        <v>67</v>
      </c>
      <c r="N6" s="5"/>
      <c r="O6" s="5" t="s">
        <v>110</v>
      </c>
      <c r="P6" s="5" t="s">
        <v>111</v>
      </c>
      <c r="Q6" s="5" t="s">
        <v>112</v>
      </c>
      <c r="R6" s="5"/>
      <c r="S6" s="5" t="s">
        <v>113</v>
      </c>
      <c r="T6" s="5" t="s">
        <v>113</v>
      </c>
      <c r="U6" s="5"/>
      <c r="V6" s="5"/>
      <c r="W6" s="5"/>
      <c r="X6" s="5" t="s">
        <v>114</v>
      </c>
      <c r="Y6" s="5" t="s">
        <v>115</v>
      </c>
      <c r="Z6" s="5" t="s">
        <v>116</v>
      </c>
    </row>
    <row r="7" spans="1:26" ht="21.6" customHeight="1">
      <c r="A7" s="5" t="s">
        <v>117</v>
      </c>
      <c r="B7" s="5" t="s">
        <v>118</v>
      </c>
      <c r="C7" s="5" t="s">
        <v>102</v>
      </c>
      <c r="D7" s="5" t="s">
        <v>103</v>
      </c>
      <c r="E7" s="5" t="s">
        <v>65</v>
      </c>
      <c r="F7" s="5" t="s">
        <v>66</v>
      </c>
      <c r="G7" s="5" t="s">
        <v>104</v>
      </c>
      <c r="H7" s="5" t="s">
        <v>119</v>
      </c>
      <c r="I7" s="5" t="s">
        <v>120</v>
      </c>
      <c r="J7" s="5" t="s">
        <v>121</v>
      </c>
      <c r="K7" s="5" t="s">
        <v>122</v>
      </c>
      <c r="L7" s="5" t="s">
        <v>123</v>
      </c>
      <c r="M7" s="5" t="s">
        <v>67</v>
      </c>
      <c r="N7" s="5"/>
      <c r="O7" s="5" t="s">
        <v>110</v>
      </c>
      <c r="P7" s="5" t="s">
        <v>111</v>
      </c>
      <c r="Q7" s="5" t="s">
        <v>124</v>
      </c>
      <c r="R7" s="5"/>
      <c r="S7" s="5" t="s">
        <v>113</v>
      </c>
      <c r="T7" s="5" t="s">
        <v>113</v>
      </c>
      <c r="U7" s="5"/>
      <c r="V7" s="5"/>
      <c r="W7" s="5"/>
      <c r="X7" s="5" t="s">
        <v>114</v>
      </c>
      <c r="Y7" s="5" t="s">
        <v>115</v>
      </c>
      <c r="Z7" s="5" t="s">
        <v>116</v>
      </c>
    </row>
    <row r="8" spans="1:26" ht="21.6" customHeight="1">
      <c r="A8" s="5" t="s">
        <v>125</v>
      </c>
      <c r="B8" s="5" t="s">
        <v>126</v>
      </c>
      <c r="C8" s="5" t="s">
        <v>102</v>
      </c>
      <c r="D8" s="5" t="s">
        <v>103</v>
      </c>
      <c r="E8" s="5" t="s">
        <v>65</v>
      </c>
      <c r="F8" s="5" t="s">
        <v>66</v>
      </c>
      <c r="G8" s="5" t="s">
        <v>104</v>
      </c>
      <c r="H8" s="5" t="s">
        <v>119</v>
      </c>
      <c r="I8" s="5" t="s">
        <v>127</v>
      </c>
      <c r="J8" s="5" t="s">
        <v>128</v>
      </c>
      <c r="K8" s="5" t="s">
        <v>122</v>
      </c>
      <c r="L8" s="5" t="s">
        <v>123</v>
      </c>
      <c r="M8" s="5" t="s">
        <v>67</v>
      </c>
      <c r="N8" s="5"/>
      <c r="O8" s="5" t="s">
        <v>110</v>
      </c>
      <c r="P8" s="5" t="s">
        <v>111</v>
      </c>
      <c r="Q8" s="5" t="s">
        <v>129</v>
      </c>
      <c r="R8" s="5"/>
      <c r="S8" s="5" t="s">
        <v>113</v>
      </c>
      <c r="T8" s="5" t="s">
        <v>113</v>
      </c>
      <c r="U8" s="5"/>
      <c r="V8" s="5"/>
      <c r="W8" s="5"/>
      <c r="X8" s="5" t="s">
        <v>114</v>
      </c>
      <c r="Y8" s="5" t="s">
        <v>115</v>
      </c>
      <c r="Z8" s="5" t="s">
        <v>116</v>
      </c>
    </row>
    <row r="9" spans="1:26" ht="21.6" customHeight="1">
      <c r="A9" s="5" t="s">
        <v>130</v>
      </c>
      <c r="B9" s="5" t="s">
        <v>131</v>
      </c>
      <c r="C9" s="5" t="s">
        <v>102</v>
      </c>
      <c r="D9" s="5" t="s">
        <v>103</v>
      </c>
      <c r="E9" s="5" t="s">
        <v>65</v>
      </c>
      <c r="F9" s="5" t="s">
        <v>66</v>
      </c>
      <c r="G9" s="5" t="s">
        <v>104</v>
      </c>
      <c r="H9" s="5" t="s">
        <v>119</v>
      </c>
      <c r="I9" s="5" t="s">
        <v>132</v>
      </c>
      <c r="J9" s="5" t="s">
        <v>133</v>
      </c>
      <c r="K9" s="5" t="s">
        <v>122</v>
      </c>
      <c r="L9" s="5" t="s">
        <v>123</v>
      </c>
      <c r="M9" s="5" t="s">
        <v>67</v>
      </c>
      <c r="N9" s="5"/>
      <c r="O9" s="5" t="s">
        <v>110</v>
      </c>
      <c r="P9" s="5" t="s">
        <v>111</v>
      </c>
      <c r="Q9" s="5" t="s">
        <v>134</v>
      </c>
      <c r="R9" s="5"/>
      <c r="S9" s="5" t="s">
        <v>113</v>
      </c>
      <c r="T9" s="5" t="s">
        <v>113</v>
      </c>
      <c r="U9" s="5"/>
      <c r="V9" s="5"/>
      <c r="W9" s="5"/>
      <c r="X9" s="5" t="s">
        <v>114</v>
      </c>
      <c r="Y9" s="5" t="s">
        <v>115</v>
      </c>
      <c r="Z9" s="5" t="s">
        <v>116</v>
      </c>
    </row>
    <row r="10" spans="1:26" ht="21.6" customHeight="1">
      <c r="A10" s="5" t="s">
        <v>135</v>
      </c>
      <c r="B10" s="5" t="s">
        <v>136</v>
      </c>
      <c r="C10" s="5" t="s">
        <v>102</v>
      </c>
      <c r="D10" s="5" t="s">
        <v>103</v>
      </c>
      <c r="E10" s="5" t="s">
        <v>65</v>
      </c>
      <c r="F10" s="5" t="s">
        <v>66</v>
      </c>
      <c r="G10" s="5" t="s">
        <v>104</v>
      </c>
      <c r="H10" s="5" t="s">
        <v>119</v>
      </c>
      <c r="I10" s="5" t="s">
        <v>137</v>
      </c>
      <c r="J10" s="5" t="s">
        <v>138</v>
      </c>
      <c r="K10" s="5" t="s">
        <v>122</v>
      </c>
      <c r="L10" s="5" t="s">
        <v>123</v>
      </c>
      <c r="M10" s="5" t="s">
        <v>67</v>
      </c>
      <c r="N10" s="5"/>
      <c r="O10" s="5" t="s">
        <v>110</v>
      </c>
      <c r="P10" s="5" t="s">
        <v>111</v>
      </c>
      <c r="Q10" s="5" t="s">
        <v>139</v>
      </c>
      <c r="R10" s="5"/>
      <c r="S10" s="5" t="s">
        <v>113</v>
      </c>
      <c r="T10" s="5" t="s">
        <v>113</v>
      </c>
      <c r="U10" s="5"/>
      <c r="V10" s="5"/>
      <c r="W10" s="5"/>
      <c r="X10" s="5" t="s">
        <v>114</v>
      </c>
      <c r="Y10" s="5" t="s">
        <v>115</v>
      </c>
      <c r="Z10" s="5" t="s">
        <v>116</v>
      </c>
    </row>
    <row r="11" spans="1:26" ht="32.450000000000003" customHeight="1">
      <c r="A11" s="5" t="s">
        <v>140</v>
      </c>
      <c r="B11" s="5" t="s">
        <v>141</v>
      </c>
      <c r="C11" s="5" t="s">
        <v>102</v>
      </c>
      <c r="D11" s="5" t="s">
        <v>103</v>
      </c>
      <c r="E11" s="5" t="s">
        <v>65</v>
      </c>
      <c r="F11" s="5" t="s">
        <v>66</v>
      </c>
      <c r="G11" s="5" t="s">
        <v>142</v>
      </c>
      <c r="H11" s="5"/>
      <c r="I11" s="5"/>
      <c r="J11" s="5"/>
      <c r="K11" s="5" t="s">
        <v>143</v>
      </c>
      <c r="L11" s="5" t="s">
        <v>144</v>
      </c>
      <c r="M11" s="5" t="s">
        <v>95</v>
      </c>
      <c r="N11" s="5"/>
      <c r="O11" s="5" t="s">
        <v>110</v>
      </c>
      <c r="P11" s="5" t="s">
        <v>111</v>
      </c>
      <c r="Q11" s="5"/>
      <c r="R11" s="5"/>
      <c r="S11" s="5" t="s">
        <v>145</v>
      </c>
      <c r="T11" s="5" t="s">
        <v>145</v>
      </c>
      <c r="U11" s="5"/>
      <c r="V11" s="5"/>
      <c r="W11" s="5"/>
      <c r="X11" s="5" t="s">
        <v>146</v>
      </c>
      <c r="Y11" s="5" t="s">
        <v>72</v>
      </c>
      <c r="Z11" s="5" t="s">
        <v>147</v>
      </c>
    </row>
    <row r="12" spans="1:26" ht="21.6" customHeight="1">
      <c r="A12" s="5" t="s">
        <v>148</v>
      </c>
      <c r="B12" s="5" t="s">
        <v>149</v>
      </c>
      <c r="C12" s="5" t="s">
        <v>102</v>
      </c>
      <c r="D12" s="5" t="s">
        <v>103</v>
      </c>
      <c r="E12" s="5" t="s">
        <v>87</v>
      </c>
      <c r="F12" s="5" t="s">
        <v>88</v>
      </c>
      <c r="G12" s="5" t="s">
        <v>150</v>
      </c>
      <c r="H12" s="5"/>
      <c r="I12" s="5" t="s">
        <v>151</v>
      </c>
      <c r="J12" s="5" t="s">
        <v>152</v>
      </c>
      <c r="K12" s="5" t="s">
        <v>153</v>
      </c>
      <c r="L12" s="5" t="s">
        <v>79</v>
      </c>
      <c r="M12" s="5" t="s">
        <v>154</v>
      </c>
      <c r="N12" s="5" t="s">
        <v>155</v>
      </c>
      <c r="O12" s="5" t="s">
        <v>156</v>
      </c>
      <c r="P12" s="5" t="s">
        <v>157</v>
      </c>
      <c r="Q12" s="5" t="s">
        <v>158</v>
      </c>
      <c r="R12" s="5"/>
      <c r="S12" s="5" t="s">
        <v>159</v>
      </c>
      <c r="T12" s="5" t="s">
        <v>160</v>
      </c>
      <c r="U12" s="5"/>
      <c r="V12" s="5"/>
      <c r="W12" s="5" t="s">
        <v>161</v>
      </c>
      <c r="X12" s="5" t="s">
        <v>162</v>
      </c>
      <c r="Y12" s="5" t="s">
        <v>163</v>
      </c>
      <c r="Z12" s="5" t="s">
        <v>164</v>
      </c>
    </row>
    <row r="13" spans="1:26" ht="21.6" customHeight="1">
      <c r="A13" s="5" t="s">
        <v>165</v>
      </c>
      <c r="B13" s="5" t="s">
        <v>166</v>
      </c>
      <c r="C13" s="5" t="s">
        <v>102</v>
      </c>
      <c r="D13" s="5" t="s">
        <v>103</v>
      </c>
      <c r="E13" s="5" t="s">
        <v>87</v>
      </c>
      <c r="F13" s="5" t="s">
        <v>88</v>
      </c>
      <c r="G13" s="5" t="s">
        <v>167</v>
      </c>
      <c r="H13" s="5"/>
      <c r="I13" s="5" t="s">
        <v>168</v>
      </c>
      <c r="J13" s="5" t="s">
        <v>169</v>
      </c>
      <c r="K13" s="5" t="s">
        <v>170</v>
      </c>
      <c r="L13" s="5" t="s">
        <v>171</v>
      </c>
      <c r="M13" s="5" t="s">
        <v>154</v>
      </c>
      <c r="N13" s="5" t="s">
        <v>155</v>
      </c>
      <c r="O13" s="5" t="s">
        <v>156</v>
      </c>
      <c r="P13" s="5" t="s">
        <v>157</v>
      </c>
      <c r="Q13" s="5" t="s">
        <v>172</v>
      </c>
      <c r="R13" s="5"/>
      <c r="S13" s="5" t="s">
        <v>173</v>
      </c>
      <c r="T13" s="5" t="s">
        <v>173</v>
      </c>
      <c r="U13" s="5"/>
      <c r="V13" s="5"/>
      <c r="W13" s="5" t="s">
        <v>174</v>
      </c>
      <c r="X13" s="5" t="s">
        <v>162</v>
      </c>
      <c r="Y13" s="5" t="s">
        <v>163</v>
      </c>
      <c r="Z13" s="5" t="s">
        <v>164</v>
      </c>
    </row>
    <row r="14" spans="1:26" ht="21.6" customHeight="1">
      <c r="A14" s="5" t="s">
        <v>175</v>
      </c>
      <c r="B14" s="5" t="s">
        <v>176</v>
      </c>
      <c r="C14" s="5" t="s">
        <v>102</v>
      </c>
      <c r="D14" s="5" t="s">
        <v>103</v>
      </c>
      <c r="E14" s="5" t="s">
        <v>87</v>
      </c>
      <c r="F14" s="5" t="s">
        <v>88</v>
      </c>
      <c r="G14" s="5" t="s">
        <v>167</v>
      </c>
      <c r="H14" s="5"/>
      <c r="I14" s="5" t="s">
        <v>177</v>
      </c>
      <c r="J14" s="5" t="s">
        <v>178</v>
      </c>
      <c r="K14" s="5" t="s">
        <v>179</v>
      </c>
      <c r="L14" s="5" t="s">
        <v>79</v>
      </c>
      <c r="M14" s="5" t="s">
        <v>154</v>
      </c>
      <c r="N14" s="5" t="s">
        <v>155</v>
      </c>
      <c r="O14" s="5" t="s">
        <v>156</v>
      </c>
      <c r="P14" s="5" t="s">
        <v>157</v>
      </c>
      <c r="Q14" s="5" t="s">
        <v>180</v>
      </c>
      <c r="R14" s="5"/>
      <c r="S14" s="5" t="s">
        <v>173</v>
      </c>
      <c r="T14" s="5" t="s">
        <v>173</v>
      </c>
      <c r="U14" s="5"/>
      <c r="V14" s="5"/>
      <c r="W14" s="5" t="s">
        <v>181</v>
      </c>
      <c r="X14" s="5" t="s">
        <v>162</v>
      </c>
      <c r="Y14" s="5" t="s">
        <v>163</v>
      </c>
      <c r="Z14" s="5" t="s">
        <v>164</v>
      </c>
    </row>
    <row r="15" spans="1:26" ht="21.6" customHeight="1">
      <c r="A15" s="5" t="s">
        <v>182</v>
      </c>
      <c r="B15" s="5" t="s">
        <v>183</v>
      </c>
      <c r="C15" s="5" t="s">
        <v>102</v>
      </c>
      <c r="D15" s="5" t="s">
        <v>103</v>
      </c>
      <c r="E15" s="5" t="s">
        <v>184</v>
      </c>
      <c r="F15" s="5" t="s">
        <v>185</v>
      </c>
      <c r="G15" s="5" t="s">
        <v>186</v>
      </c>
      <c r="H15" s="5" t="s">
        <v>187</v>
      </c>
      <c r="I15" s="5"/>
      <c r="J15" s="5"/>
      <c r="K15" s="5" t="s">
        <v>188</v>
      </c>
      <c r="L15" s="5" t="s">
        <v>189</v>
      </c>
      <c r="M15" s="5" t="s">
        <v>67</v>
      </c>
      <c r="N15" s="5" t="s">
        <v>190</v>
      </c>
      <c r="O15" s="5" t="s">
        <v>191</v>
      </c>
      <c r="P15" s="5" t="s">
        <v>192</v>
      </c>
      <c r="Q15" s="5" t="s">
        <v>193</v>
      </c>
      <c r="R15" s="5" t="s">
        <v>194</v>
      </c>
      <c r="S15" s="5" t="s">
        <v>195</v>
      </c>
      <c r="T15" s="5" t="s">
        <v>196</v>
      </c>
      <c r="U15" s="5"/>
      <c r="V15" s="5"/>
      <c r="W15" s="5"/>
      <c r="X15" s="5" t="s">
        <v>114</v>
      </c>
      <c r="Y15" s="5" t="s">
        <v>72</v>
      </c>
      <c r="Z15" s="5" t="s">
        <v>197</v>
      </c>
    </row>
    <row r="16" spans="1:26" ht="32.450000000000003" customHeight="1">
      <c r="A16" s="5" t="s">
        <v>198</v>
      </c>
      <c r="B16" s="5" t="s">
        <v>199</v>
      </c>
      <c r="C16" s="5" t="s">
        <v>200</v>
      </c>
      <c r="D16" s="5" t="s">
        <v>201</v>
      </c>
      <c r="E16" s="5" t="s">
        <v>184</v>
      </c>
      <c r="F16" s="5" t="s">
        <v>185</v>
      </c>
      <c r="G16" s="5" t="s">
        <v>202</v>
      </c>
      <c r="H16" s="5" t="s">
        <v>203</v>
      </c>
      <c r="I16" s="5"/>
      <c r="J16" s="5"/>
      <c r="K16" s="5" t="s">
        <v>204</v>
      </c>
      <c r="L16" s="5" t="s">
        <v>189</v>
      </c>
      <c r="M16" s="5" t="s">
        <v>67</v>
      </c>
      <c r="N16" s="5" t="s">
        <v>190</v>
      </c>
      <c r="O16" s="5" t="s">
        <v>191</v>
      </c>
      <c r="P16" s="5" t="s">
        <v>192</v>
      </c>
      <c r="Q16" s="5" t="s">
        <v>205</v>
      </c>
      <c r="R16" s="5" t="s">
        <v>206</v>
      </c>
      <c r="S16" s="5" t="s">
        <v>195</v>
      </c>
      <c r="T16" s="5"/>
      <c r="U16" s="5"/>
      <c r="V16" s="5"/>
      <c r="W16" s="5"/>
      <c r="X16" s="5" t="s">
        <v>97</v>
      </c>
      <c r="Y16" s="5" t="s">
        <v>72</v>
      </c>
      <c r="Z16" s="5" t="s">
        <v>207</v>
      </c>
    </row>
    <row r="17" spans="1:26" ht="32.450000000000003" customHeight="1">
      <c r="A17" s="5" t="s">
        <v>208</v>
      </c>
      <c r="B17" s="5" t="s">
        <v>209</v>
      </c>
      <c r="C17" s="5" t="s">
        <v>210</v>
      </c>
      <c r="D17" s="5" t="s">
        <v>211</v>
      </c>
      <c r="E17" s="5" t="s">
        <v>184</v>
      </c>
      <c r="F17" s="5" t="s">
        <v>185</v>
      </c>
      <c r="G17" s="5"/>
      <c r="H17" s="5" t="s">
        <v>212</v>
      </c>
      <c r="I17" s="5" t="s">
        <v>213</v>
      </c>
      <c r="J17" s="5" t="s">
        <v>214</v>
      </c>
      <c r="K17" s="5" t="s">
        <v>215</v>
      </c>
      <c r="L17" s="5" t="s">
        <v>216</v>
      </c>
      <c r="M17" s="5" t="s">
        <v>80</v>
      </c>
      <c r="N17" s="5" t="s">
        <v>217</v>
      </c>
      <c r="O17" s="5"/>
      <c r="P17" s="5"/>
      <c r="Q17" s="5" t="s">
        <v>218</v>
      </c>
      <c r="R17" s="5"/>
      <c r="S17" s="5"/>
      <c r="T17" s="5"/>
      <c r="U17" s="5"/>
      <c r="V17" s="5"/>
      <c r="W17" s="5" t="s">
        <v>219</v>
      </c>
      <c r="X17" s="5" t="s">
        <v>220</v>
      </c>
      <c r="Y17" s="5" t="s">
        <v>221</v>
      </c>
      <c r="Z17" s="5" t="s">
        <v>222</v>
      </c>
    </row>
    <row r="18" spans="1:26" ht="32.450000000000003" customHeight="1">
      <c r="A18" s="5" t="s">
        <v>223</v>
      </c>
      <c r="B18" s="5" t="s">
        <v>224</v>
      </c>
      <c r="C18" s="5" t="s">
        <v>210</v>
      </c>
      <c r="D18" s="5" t="s">
        <v>211</v>
      </c>
      <c r="E18" s="5" t="s">
        <v>184</v>
      </c>
      <c r="F18" s="5" t="s">
        <v>185</v>
      </c>
      <c r="G18" s="5"/>
      <c r="H18" s="5" t="s">
        <v>212</v>
      </c>
      <c r="I18" s="5" t="s">
        <v>225</v>
      </c>
      <c r="J18" s="5" t="s">
        <v>226</v>
      </c>
      <c r="K18" s="5" t="s">
        <v>227</v>
      </c>
      <c r="L18" s="5" t="s">
        <v>216</v>
      </c>
      <c r="M18" s="5" t="s">
        <v>80</v>
      </c>
      <c r="N18" s="5" t="s">
        <v>217</v>
      </c>
      <c r="O18" s="5"/>
      <c r="P18" s="5"/>
      <c r="Q18" s="5" t="s">
        <v>228</v>
      </c>
      <c r="R18" s="5"/>
      <c r="S18" s="5"/>
      <c r="T18" s="5"/>
      <c r="U18" s="5"/>
      <c r="V18" s="5"/>
      <c r="W18" s="5" t="s">
        <v>229</v>
      </c>
      <c r="X18" s="5" t="s">
        <v>220</v>
      </c>
      <c r="Y18" s="5" t="s">
        <v>221</v>
      </c>
      <c r="Z18" s="5" t="s">
        <v>222</v>
      </c>
    </row>
    <row r="19" spans="1:26" ht="32.450000000000003" customHeight="1">
      <c r="A19" s="5" t="s">
        <v>223</v>
      </c>
      <c r="B19" s="5" t="s">
        <v>230</v>
      </c>
      <c r="C19" s="5" t="s">
        <v>210</v>
      </c>
      <c r="D19" s="5" t="s">
        <v>211</v>
      </c>
      <c r="E19" s="5" t="s">
        <v>184</v>
      </c>
      <c r="F19" s="5" t="s">
        <v>185</v>
      </c>
      <c r="G19" s="5"/>
      <c r="H19" s="5" t="s">
        <v>212</v>
      </c>
      <c r="I19" s="5" t="s">
        <v>225</v>
      </c>
      <c r="J19" s="5" t="s">
        <v>226</v>
      </c>
      <c r="K19" s="5" t="s">
        <v>227</v>
      </c>
      <c r="L19" s="5" t="s">
        <v>216</v>
      </c>
      <c r="M19" s="5" t="s">
        <v>80</v>
      </c>
      <c r="N19" s="5" t="s">
        <v>217</v>
      </c>
      <c r="O19" s="5"/>
      <c r="P19" s="5"/>
      <c r="Q19" s="5" t="s">
        <v>231</v>
      </c>
      <c r="R19" s="5"/>
      <c r="S19" s="5"/>
      <c r="T19" s="5"/>
      <c r="U19" s="5"/>
      <c r="V19" s="5"/>
      <c r="W19" s="5" t="s">
        <v>232</v>
      </c>
      <c r="X19" s="5" t="s">
        <v>220</v>
      </c>
      <c r="Y19" s="5" t="s">
        <v>221</v>
      </c>
      <c r="Z19" s="5" t="s">
        <v>222</v>
      </c>
    </row>
    <row r="20" spans="1:26" ht="32.450000000000003" customHeight="1">
      <c r="A20" s="5" t="s">
        <v>208</v>
      </c>
      <c r="B20" s="5" t="s">
        <v>233</v>
      </c>
      <c r="C20" s="5" t="s">
        <v>210</v>
      </c>
      <c r="D20" s="5" t="s">
        <v>211</v>
      </c>
      <c r="E20" s="5" t="s">
        <v>184</v>
      </c>
      <c r="F20" s="5" t="s">
        <v>185</v>
      </c>
      <c r="G20" s="5"/>
      <c r="H20" s="5" t="s">
        <v>212</v>
      </c>
      <c r="I20" s="5" t="s">
        <v>213</v>
      </c>
      <c r="J20" s="5" t="s">
        <v>214</v>
      </c>
      <c r="K20" s="5" t="s">
        <v>215</v>
      </c>
      <c r="L20" s="5" t="s">
        <v>216</v>
      </c>
      <c r="M20" s="5" t="s">
        <v>80</v>
      </c>
      <c r="N20" s="5" t="s">
        <v>217</v>
      </c>
      <c r="O20" s="5"/>
      <c r="P20" s="5"/>
      <c r="Q20" s="5" t="s">
        <v>234</v>
      </c>
      <c r="R20" s="5"/>
      <c r="S20" s="5"/>
      <c r="T20" s="5"/>
      <c r="U20" s="5"/>
      <c r="V20" s="5"/>
      <c r="W20" s="5" t="s">
        <v>235</v>
      </c>
      <c r="X20" s="5" t="s">
        <v>220</v>
      </c>
      <c r="Y20" s="5" t="s">
        <v>221</v>
      </c>
      <c r="Z20" s="5" t="s">
        <v>222</v>
      </c>
    </row>
    <row r="21" spans="1:26" ht="32.450000000000003" customHeight="1">
      <c r="A21" s="5" t="s">
        <v>223</v>
      </c>
      <c r="B21" s="5" t="s">
        <v>236</v>
      </c>
      <c r="C21" s="5" t="s">
        <v>210</v>
      </c>
      <c r="D21" s="5" t="s">
        <v>211</v>
      </c>
      <c r="E21" s="5" t="s">
        <v>184</v>
      </c>
      <c r="F21" s="5" t="s">
        <v>185</v>
      </c>
      <c r="G21" s="5"/>
      <c r="H21" s="5" t="s">
        <v>212</v>
      </c>
      <c r="I21" s="5" t="s">
        <v>225</v>
      </c>
      <c r="J21" s="5" t="s">
        <v>226</v>
      </c>
      <c r="K21" s="5" t="s">
        <v>227</v>
      </c>
      <c r="L21" s="5" t="s">
        <v>216</v>
      </c>
      <c r="M21" s="5" t="s">
        <v>80</v>
      </c>
      <c r="N21" s="5" t="s">
        <v>217</v>
      </c>
      <c r="O21" s="5"/>
      <c r="P21" s="5"/>
      <c r="Q21" s="5" t="s">
        <v>237</v>
      </c>
      <c r="R21" s="5"/>
      <c r="S21" s="5"/>
      <c r="T21" s="5"/>
      <c r="U21" s="5"/>
      <c r="V21" s="5"/>
      <c r="W21" s="5" t="s">
        <v>238</v>
      </c>
      <c r="X21" s="5" t="s">
        <v>220</v>
      </c>
      <c r="Y21" s="5" t="s">
        <v>221</v>
      </c>
      <c r="Z21" s="5" t="s">
        <v>222</v>
      </c>
    </row>
    <row r="22" spans="1:26" ht="32.450000000000003" customHeight="1">
      <c r="A22" s="5" t="s">
        <v>208</v>
      </c>
      <c r="B22" s="5" t="s">
        <v>239</v>
      </c>
      <c r="C22" s="5" t="s">
        <v>210</v>
      </c>
      <c r="D22" s="5" t="s">
        <v>211</v>
      </c>
      <c r="E22" s="5" t="s">
        <v>184</v>
      </c>
      <c r="F22" s="5" t="s">
        <v>185</v>
      </c>
      <c r="G22" s="5"/>
      <c r="H22" s="5" t="s">
        <v>212</v>
      </c>
      <c r="I22" s="5" t="s">
        <v>213</v>
      </c>
      <c r="J22" s="5" t="s">
        <v>214</v>
      </c>
      <c r="K22" s="5" t="s">
        <v>215</v>
      </c>
      <c r="L22" s="5" t="s">
        <v>216</v>
      </c>
      <c r="M22" s="5" t="s">
        <v>80</v>
      </c>
      <c r="N22" s="5" t="s">
        <v>217</v>
      </c>
      <c r="O22" s="5"/>
      <c r="P22" s="5"/>
      <c r="Q22" s="5" t="s">
        <v>240</v>
      </c>
      <c r="R22" s="5"/>
      <c r="S22" s="5"/>
      <c r="T22" s="5"/>
      <c r="U22" s="5"/>
      <c r="V22" s="5"/>
      <c r="W22" s="5" t="s">
        <v>241</v>
      </c>
      <c r="X22" s="5" t="s">
        <v>220</v>
      </c>
      <c r="Y22" s="5" t="s">
        <v>221</v>
      </c>
      <c r="Z22" s="5" t="s">
        <v>222</v>
      </c>
    </row>
    <row r="23" spans="1:26" ht="32.450000000000003" customHeight="1">
      <c r="A23" s="5" t="s">
        <v>208</v>
      </c>
      <c r="B23" s="5" t="s">
        <v>242</v>
      </c>
      <c r="C23" s="5" t="s">
        <v>210</v>
      </c>
      <c r="D23" s="5" t="s">
        <v>211</v>
      </c>
      <c r="E23" s="5" t="s">
        <v>184</v>
      </c>
      <c r="F23" s="5" t="s">
        <v>185</v>
      </c>
      <c r="G23" s="5"/>
      <c r="H23" s="5" t="s">
        <v>212</v>
      </c>
      <c r="I23" s="5" t="s">
        <v>213</v>
      </c>
      <c r="J23" s="5" t="s">
        <v>214</v>
      </c>
      <c r="K23" s="5" t="s">
        <v>215</v>
      </c>
      <c r="L23" s="5" t="s">
        <v>216</v>
      </c>
      <c r="M23" s="5" t="s">
        <v>80</v>
      </c>
      <c r="N23" s="5" t="s">
        <v>217</v>
      </c>
      <c r="O23" s="5"/>
      <c r="P23" s="5"/>
      <c r="Q23" s="5" t="s">
        <v>243</v>
      </c>
      <c r="R23" s="5"/>
      <c r="S23" s="5"/>
      <c r="T23" s="5"/>
      <c r="U23" s="5"/>
      <c r="V23" s="5"/>
      <c r="W23" s="5" t="s">
        <v>244</v>
      </c>
      <c r="X23" s="5" t="s">
        <v>220</v>
      </c>
      <c r="Y23" s="5" t="s">
        <v>221</v>
      </c>
      <c r="Z23" s="5" t="s">
        <v>222</v>
      </c>
    </row>
    <row r="24" spans="1:26" ht="32.450000000000003" customHeight="1">
      <c r="A24" s="5" t="s">
        <v>223</v>
      </c>
      <c r="B24" s="5" t="s">
        <v>245</v>
      </c>
      <c r="C24" s="5" t="s">
        <v>210</v>
      </c>
      <c r="D24" s="5" t="s">
        <v>211</v>
      </c>
      <c r="E24" s="5" t="s">
        <v>184</v>
      </c>
      <c r="F24" s="5" t="s">
        <v>185</v>
      </c>
      <c r="G24" s="5"/>
      <c r="H24" s="5" t="s">
        <v>212</v>
      </c>
      <c r="I24" s="5" t="s">
        <v>225</v>
      </c>
      <c r="J24" s="5" t="s">
        <v>226</v>
      </c>
      <c r="K24" s="5" t="s">
        <v>227</v>
      </c>
      <c r="L24" s="5" t="s">
        <v>216</v>
      </c>
      <c r="M24" s="5" t="s">
        <v>80</v>
      </c>
      <c r="N24" s="5" t="s">
        <v>217</v>
      </c>
      <c r="O24" s="5"/>
      <c r="P24" s="5"/>
      <c r="Q24" s="5" t="s">
        <v>246</v>
      </c>
      <c r="R24" s="5"/>
      <c r="S24" s="5"/>
      <c r="T24" s="5"/>
      <c r="U24" s="5"/>
      <c r="V24" s="5"/>
      <c r="W24" s="5" t="s">
        <v>247</v>
      </c>
      <c r="X24" s="5" t="s">
        <v>220</v>
      </c>
      <c r="Y24" s="5" t="s">
        <v>221</v>
      </c>
      <c r="Z24" s="5" t="s">
        <v>222</v>
      </c>
    </row>
    <row r="25" spans="1:26" ht="32.450000000000003" customHeight="1">
      <c r="A25" s="5" t="s">
        <v>223</v>
      </c>
      <c r="B25" s="5" t="s">
        <v>248</v>
      </c>
      <c r="C25" s="5" t="s">
        <v>210</v>
      </c>
      <c r="D25" s="5" t="s">
        <v>211</v>
      </c>
      <c r="E25" s="5" t="s">
        <v>184</v>
      </c>
      <c r="F25" s="5" t="s">
        <v>185</v>
      </c>
      <c r="G25" s="5"/>
      <c r="H25" s="5" t="s">
        <v>212</v>
      </c>
      <c r="I25" s="5" t="s">
        <v>225</v>
      </c>
      <c r="J25" s="5" t="s">
        <v>226</v>
      </c>
      <c r="K25" s="5" t="s">
        <v>227</v>
      </c>
      <c r="L25" s="5" t="s">
        <v>216</v>
      </c>
      <c r="M25" s="5" t="s">
        <v>80</v>
      </c>
      <c r="N25" s="5" t="s">
        <v>217</v>
      </c>
      <c r="O25" s="5"/>
      <c r="P25" s="5"/>
      <c r="Q25" s="5" t="s">
        <v>249</v>
      </c>
      <c r="R25" s="5"/>
      <c r="S25" s="5"/>
      <c r="T25" s="5"/>
      <c r="U25" s="5"/>
      <c r="V25" s="5"/>
      <c r="W25" s="5" t="s">
        <v>250</v>
      </c>
      <c r="X25" s="5" t="s">
        <v>220</v>
      </c>
      <c r="Y25" s="5" t="s">
        <v>221</v>
      </c>
      <c r="Z25" s="5" t="s">
        <v>222</v>
      </c>
    </row>
    <row r="26" spans="1:26" ht="32.450000000000003" customHeight="1">
      <c r="A26" s="5" t="s">
        <v>208</v>
      </c>
      <c r="B26" s="5" t="s">
        <v>251</v>
      </c>
      <c r="C26" s="5" t="s">
        <v>210</v>
      </c>
      <c r="D26" s="5" t="s">
        <v>211</v>
      </c>
      <c r="E26" s="5" t="s">
        <v>184</v>
      </c>
      <c r="F26" s="5" t="s">
        <v>185</v>
      </c>
      <c r="G26" s="5"/>
      <c r="H26" s="5" t="s">
        <v>212</v>
      </c>
      <c r="I26" s="5" t="s">
        <v>213</v>
      </c>
      <c r="J26" s="5" t="s">
        <v>214</v>
      </c>
      <c r="K26" s="5" t="s">
        <v>215</v>
      </c>
      <c r="L26" s="5" t="s">
        <v>216</v>
      </c>
      <c r="M26" s="5" t="s">
        <v>80</v>
      </c>
      <c r="N26" s="5" t="s">
        <v>217</v>
      </c>
      <c r="O26" s="5"/>
      <c r="P26" s="5"/>
      <c r="Q26" s="5" t="s">
        <v>252</v>
      </c>
      <c r="R26" s="5"/>
      <c r="S26" s="5"/>
      <c r="T26" s="5"/>
      <c r="U26" s="5"/>
      <c r="V26" s="5"/>
      <c r="W26" s="5" t="s">
        <v>253</v>
      </c>
      <c r="X26" s="5" t="s">
        <v>220</v>
      </c>
      <c r="Y26" s="5" t="s">
        <v>221</v>
      </c>
      <c r="Z26" s="5" t="s">
        <v>222</v>
      </c>
    </row>
    <row r="27" spans="1:26" ht="32.450000000000003" customHeight="1">
      <c r="A27" s="5" t="s">
        <v>223</v>
      </c>
      <c r="B27" s="5" t="s">
        <v>254</v>
      </c>
      <c r="C27" s="5" t="s">
        <v>210</v>
      </c>
      <c r="D27" s="5" t="s">
        <v>211</v>
      </c>
      <c r="E27" s="5" t="s">
        <v>184</v>
      </c>
      <c r="F27" s="5" t="s">
        <v>185</v>
      </c>
      <c r="G27" s="5"/>
      <c r="H27" s="5" t="s">
        <v>212</v>
      </c>
      <c r="I27" s="5" t="s">
        <v>225</v>
      </c>
      <c r="J27" s="5" t="s">
        <v>226</v>
      </c>
      <c r="K27" s="5" t="s">
        <v>227</v>
      </c>
      <c r="L27" s="5" t="s">
        <v>216</v>
      </c>
      <c r="M27" s="5" t="s">
        <v>80</v>
      </c>
      <c r="N27" s="5" t="s">
        <v>217</v>
      </c>
      <c r="O27" s="5"/>
      <c r="P27" s="5"/>
      <c r="Q27" s="5" t="s">
        <v>255</v>
      </c>
      <c r="R27" s="5"/>
      <c r="S27" s="5"/>
      <c r="T27" s="5"/>
      <c r="U27" s="5"/>
      <c r="V27" s="5"/>
      <c r="W27" s="5" t="s">
        <v>256</v>
      </c>
      <c r="X27" s="5" t="s">
        <v>220</v>
      </c>
      <c r="Y27" s="5" t="s">
        <v>221</v>
      </c>
      <c r="Z27" s="5" t="s">
        <v>222</v>
      </c>
    </row>
    <row r="28" spans="1:26" ht="32.450000000000003" customHeight="1">
      <c r="A28" s="5" t="s">
        <v>208</v>
      </c>
      <c r="B28" s="5" t="s">
        <v>257</v>
      </c>
      <c r="C28" s="5" t="s">
        <v>210</v>
      </c>
      <c r="D28" s="5" t="s">
        <v>211</v>
      </c>
      <c r="E28" s="5" t="s">
        <v>184</v>
      </c>
      <c r="F28" s="5" t="s">
        <v>185</v>
      </c>
      <c r="G28" s="5"/>
      <c r="H28" s="5" t="s">
        <v>212</v>
      </c>
      <c r="I28" s="5" t="s">
        <v>213</v>
      </c>
      <c r="J28" s="5" t="s">
        <v>214</v>
      </c>
      <c r="K28" s="5" t="s">
        <v>215</v>
      </c>
      <c r="L28" s="5" t="s">
        <v>216</v>
      </c>
      <c r="M28" s="5" t="s">
        <v>80</v>
      </c>
      <c r="N28" s="5" t="s">
        <v>217</v>
      </c>
      <c r="O28" s="5"/>
      <c r="P28" s="5"/>
      <c r="Q28" s="5" t="s">
        <v>258</v>
      </c>
      <c r="R28" s="5"/>
      <c r="S28" s="5"/>
      <c r="T28" s="5"/>
      <c r="U28" s="5"/>
      <c r="V28" s="5"/>
      <c r="W28" s="5" t="s">
        <v>259</v>
      </c>
      <c r="X28" s="5" t="s">
        <v>220</v>
      </c>
      <c r="Y28" s="5" t="s">
        <v>221</v>
      </c>
      <c r="Z28" s="5" t="s">
        <v>222</v>
      </c>
    </row>
    <row r="29" spans="1:26" ht="32.450000000000003" customHeight="1">
      <c r="A29" s="5" t="s">
        <v>208</v>
      </c>
      <c r="B29" s="5" t="s">
        <v>260</v>
      </c>
      <c r="C29" s="5" t="s">
        <v>210</v>
      </c>
      <c r="D29" s="5" t="s">
        <v>211</v>
      </c>
      <c r="E29" s="5" t="s">
        <v>184</v>
      </c>
      <c r="F29" s="5" t="s">
        <v>185</v>
      </c>
      <c r="G29" s="5"/>
      <c r="H29" s="5" t="s">
        <v>212</v>
      </c>
      <c r="I29" s="5" t="s">
        <v>213</v>
      </c>
      <c r="J29" s="5" t="s">
        <v>214</v>
      </c>
      <c r="K29" s="5" t="s">
        <v>215</v>
      </c>
      <c r="L29" s="5" t="s">
        <v>216</v>
      </c>
      <c r="M29" s="5" t="s">
        <v>80</v>
      </c>
      <c r="N29" s="5" t="s">
        <v>217</v>
      </c>
      <c r="O29" s="5"/>
      <c r="P29" s="5"/>
      <c r="Q29" s="5" t="s">
        <v>261</v>
      </c>
      <c r="R29" s="5"/>
      <c r="S29" s="5"/>
      <c r="T29" s="5"/>
      <c r="U29" s="5"/>
      <c r="V29" s="5"/>
      <c r="W29" s="5" t="s">
        <v>262</v>
      </c>
      <c r="X29" s="5" t="s">
        <v>220</v>
      </c>
      <c r="Y29" s="5" t="s">
        <v>221</v>
      </c>
      <c r="Z29" s="5" t="s">
        <v>222</v>
      </c>
    </row>
    <row r="30" spans="1:26" ht="32.450000000000003" customHeight="1">
      <c r="A30" s="5" t="s">
        <v>208</v>
      </c>
      <c r="B30" s="5" t="s">
        <v>263</v>
      </c>
      <c r="C30" s="5" t="s">
        <v>210</v>
      </c>
      <c r="D30" s="5" t="s">
        <v>211</v>
      </c>
      <c r="E30" s="5" t="s">
        <v>184</v>
      </c>
      <c r="F30" s="5" t="s">
        <v>185</v>
      </c>
      <c r="G30" s="5"/>
      <c r="H30" s="5" t="s">
        <v>212</v>
      </c>
      <c r="I30" s="5" t="s">
        <v>213</v>
      </c>
      <c r="J30" s="5" t="s">
        <v>214</v>
      </c>
      <c r="K30" s="5" t="s">
        <v>215</v>
      </c>
      <c r="L30" s="5" t="s">
        <v>216</v>
      </c>
      <c r="M30" s="5" t="s">
        <v>80</v>
      </c>
      <c r="N30" s="5" t="s">
        <v>217</v>
      </c>
      <c r="O30" s="5"/>
      <c r="P30" s="5"/>
      <c r="Q30" s="5" t="s">
        <v>264</v>
      </c>
      <c r="R30" s="5"/>
      <c r="S30" s="5"/>
      <c r="T30" s="5"/>
      <c r="U30" s="5"/>
      <c r="V30" s="5"/>
      <c r="W30" s="5" t="s">
        <v>265</v>
      </c>
      <c r="X30" s="5" t="s">
        <v>220</v>
      </c>
      <c r="Y30" s="5" t="s">
        <v>221</v>
      </c>
      <c r="Z30" s="5" t="s">
        <v>222</v>
      </c>
    </row>
    <row r="31" spans="1:26" ht="32.450000000000003" customHeight="1">
      <c r="A31" s="5" t="s">
        <v>208</v>
      </c>
      <c r="B31" s="5" t="s">
        <v>266</v>
      </c>
      <c r="C31" s="5" t="s">
        <v>210</v>
      </c>
      <c r="D31" s="5" t="s">
        <v>211</v>
      </c>
      <c r="E31" s="5" t="s">
        <v>184</v>
      </c>
      <c r="F31" s="5" t="s">
        <v>185</v>
      </c>
      <c r="G31" s="5"/>
      <c r="H31" s="5" t="s">
        <v>212</v>
      </c>
      <c r="I31" s="5" t="s">
        <v>213</v>
      </c>
      <c r="J31" s="5" t="s">
        <v>214</v>
      </c>
      <c r="K31" s="5" t="s">
        <v>215</v>
      </c>
      <c r="L31" s="5" t="s">
        <v>216</v>
      </c>
      <c r="M31" s="5" t="s">
        <v>80</v>
      </c>
      <c r="N31" s="5" t="s">
        <v>217</v>
      </c>
      <c r="O31" s="5"/>
      <c r="P31" s="5"/>
      <c r="Q31" s="5" t="s">
        <v>267</v>
      </c>
      <c r="R31" s="5"/>
      <c r="S31" s="5"/>
      <c r="T31" s="5"/>
      <c r="U31" s="5"/>
      <c r="V31" s="5"/>
      <c r="W31" s="5" t="s">
        <v>268</v>
      </c>
      <c r="X31" s="5" t="s">
        <v>220</v>
      </c>
      <c r="Y31" s="5" t="s">
        <v>221</v>
      </c>
      <c r="Z31" s="5" t="s">
        <v>222</v>
      </c>
    </row>
    <row r="32" spans="1:26" ht="32.450000000000003" customHeight="1">
      <c r="A32" s="5" t="s">
        <v>208</v>
      </c>
      <c r="B32" s="5" t="s">
        <v>269</v>
      </c>
      <c r="C32" s="5" t="s">
        <v>210</v>
      </c>
      <c r="D32" s="5" t="s">
        <v>211</v>
      </c>
      <c r="E32" s="5" t="s">
        <v>184</v>
      </c>
      <c r="F32" s="5" t="s">
        <v>185</v>
      </c>
      <c r="G32" s="5"/>
      <c r="H32" s="5" t="s">
        <v>212</v>
      </c>
      <c r="I32" s="5" t="s">
        <v>213</v>
      </c>
      <c r="J32" s="5" t="s">
        <v>214</v>
      </c>
      <c r="K32" s="5" t="s">
        <v>215</v>
      </c>
      <c r="L32" s="5" t="s">
        <v>216</v>
      </c>
      <c r="M32" s="5" t="s">
        <v>80</v>
      </c>
      <c r="N32" s="5" t="s">
        <v>217</v>
      </c>
      <c r="O32" s="5"/>
      <c r="P32" s="5"/>
      <c r="Q32" s="5" t="s">
        <v>270</v>
      </c>
      <c r="R32" s="5"/>
      <c r="S32" s="5"/>
      <c r="T32" s="5"/>
      <c r="U32" s="5"/>
      <c r="V32" s="5"/>
      <c r="W32" s="5" t="s">
        <v>271</v>
      </c>
      <c r="X32" s="5" t="s">
        <v>220</v>
      </c>
      <c r="Y32" s="5" t="s">
        <v>221</v>
      </c>
      <c r="Z32" s="5" t="s">
        <v>222</v>
      </c>
    </row>
    <row r="33" spans="1:26" ht="32.450000000000003" customHeight="1">
      <c r="A33" s="5" t="s">
        <v>208</v>
      </c>
      <c r="B33" s="5" t="s">
        <v>272</v>
      </c>
      <c r="C33" s="5" t="s">
        <v>210</v>
      </c>
      <c r="D33" s="5" t="s">
        <v>211</v>
      </c>
      <c r="E33" s="5" t="s">
        <v>184</v>
      </c>
      <c r="F33" s="5" t="s">
        <v>185</v>
      </c>
      <c r="G33" s="5"/>
      <c r="H33" s="5" t="s">
        <v>212</v>
      </c>
      <c r="I33" s="5" t="s">
        <v>213</v>
      </c>
      <c r="J33" s="5" t="s">
        <v>214</v>
      </c>
      <c r="K33" s="5" t="s">
        <v>215</v>
      </c>
      <c r="L33" s="5" t="s">
        <v>216</v>
      </c>
      <c r="M33" s="5" t="s">
        <v>80</v>
      </c>
      <c r="N33" s="5" t="s">
        <v>217</v>
      </c>
      <c r="O33" s="5"/>
      <c r="P33" s="5"/>
      <c r="Q33" s="5" t="s">
        <v>273</v>
      </c>
      <c r="R33" s="5"/>
      <c r="S33" s="5"/>
      <c r="T33" s="5"/>
      <c r="U33" s="5"/>
      <c r="V33" s="5"/>
      <c r="W33" s="5" t="s">
        <v>274</v>
      </c>
      <c r="X33" s="5" t="s">
        <v>220</v>
      </c>
      <c r="Y33" s="5" t="s">
        <v>221</v>
      </c>
      <c r="Z33" s="5" t="s">
        <v>222</v>
      </c>
    </row>
    <row r="34" spans="1:26" ht="32.450000000000003" customHeight="1">
      <c r="A34" s="5" t="s">
        <v>208</v>
      </c>
      <c r="B34" s="5" t="s">
        <v>275</v>
      </c>
      <c r="C34" s="5" t="s">
        <v>210</v>
      </c>
      <c r="D34" s="5" t="s">
        <v>211</v>
      </c>
      <c r="E34" s="5" t="s">
        <v>184</v>
      </c>
      <c r="F34" s="5" t="s">
        <v>185</v>
      </c>
      <c r="G34" s="5"/>
      <c r="H34" s="5" t="s">
        <v>212</v>
      </c>
      <c r="I34" s="5" t="s">
        <v>213</v>
      </c>
      <c r="J34" s="5" t="s">
        <v>214</v>
      </c>
      <c r="K34" s="5" t="s">
        <v>215</v>
      </c>
      <c r="L34" s="5" t="s">
        <v>216</v>
      </c>
      <c r="M34" s="5" t="s">
        <v>80</v>
      </c>
      <c r="N34" s="5" t="s">
        <v>217</v>
      </c>
      <c r="O34" s="5"/>
      <c r="P34" s="5"/>
      <c r="Q34" s="5" t="s">
        <v>276</v>
      </c>
      <c r="R34" s="5"/>
      <c r="S34" s="5"/>
      <c r="T34" s="5"/>
      <c r="U34" s="5"/>
      <c r="V34" s="5"/>
      <c r="W34" s="5" t="s">
        <v>277</v>
      </c>
      <c r="X34" s="5" t="s">
        <v>220</v>
      </c>
      <c r="Y34" s="5" t="s">
        <v>221</v>
      </c>
      <c r="Z34" s="5" t="s">
        <v>222</v>
      </c>
    </row>
    <row r="35" spans="1:26" ht="32.450000000000003" customHeight="1">
      <c r="A35" s="5" t="s">
        <v>208</v>
      </c>
      <c r="B35" s="5" t="s">
        <v>278</v>
      </c>
      <c r="C35" s="5" t="s">
        <v>210</v>
      </c>
      <c r="D35" s="5" t="s">
        <v>211</v>
      </c>
      <c r="E35" s="5" t="s">
        <v>184</v>
      </c>
      <c r="F35" s="5" t="s">
        <v>185</v>
      </c>
      <c r="G35" s="5"/>
      <c r="H35" s="5" t="s">
        <v>212</v>
      </c>
      <c r="I35" s="5" t="s">
        <v>213</v>
      </c>
      <c r="J35" s="5" t="s">
        <v>214</v>
      </c>
      <c r="K35" s="5" t="s">
        <v>215</v>
      </c>
      <c r="L35" s="5" t="s">
        <v>216</v>
      </c>
      <c r="M35" s="5" t="s">
        <v>80</v>
      </c>
      <c r="N35" s="5" t="s">
        <v>217</v>
      </c>
      <c r="O35" s="5"/>
      <c r="P35" s="5"/>
      <c r="Q35" s="5" t="s">
        <v>279</v>
      </c>
      <c r="R35" s="5"/>
      <c r="S35" s="5"/>
      <c r="T35" s="5"/>
      <c r="U35" s="5"/>
      <c r="V35" s="5"/>
      <c r="W35" s="5" t="s">
        <v>280</v>
      </c>
      <c r="X35" s="5" t="s">
        <v>220</v>
      </c>
      <c r="Y35" s="5" t="s">
        <v>221</v>
      </c>
      <c r="Z35" s="5" t="s">
        <v>222</v>
      </c>
    </row>
    <row r="36" spans="1:26" ht="32.450000000000003" customHeight="1">
      <c r="A36" s="5" t="s">
        <v>208</v>
      </c>
      <c r="B36" s="5" t="s">
        <v>281</v>
      </c>
      <c r="C36" s="5" t="s">
        <v>210</v>
      </c>
      <c r="D36" s="5" t="s">
        <v>211</v>
      </c>
      <c r="E36" s="5" t="s">
        <v>184</v>
      </c>
      <c r="F36" s="5" t="s">
        <v>185</v>
      </c>
      <c r="G36" s="5"/>
      <c r="H36" s="5" t="s">
        <v>212</v>
      </c>
      <c r="I36" s="5" t="s">
        <v>213</v>
      </c>
      <c r="J36" s="5" t="s">
        <v>214</v>
      </c>
      <c r="K36" s="5" t="s">
        <v>215</v>
      </c>
      <c r="L36" s="5" t="s">
        <v>216</v>
      </c>
      <c r="M36" s="5" t="s">
        <v>80</v>
      </c>
      <c r="N36" s="5" t="s">
        <v>217</v>
      </c>
      <c r="O36" s="5"/>
      <c r="P36" s="5"/>
      <c r="Q36" s="5" t="s">
        <v>282</v>
      </c>
      <c r="R36" s="5"/>
      <c r="S36" s="5"/>
      <c r="T36" s="5"/>
      <c r="U36" s="5"/>
      <c r="V36" s="5"/>
      <c r="W36" s="5" t="s">
        <v>283</v>
      </c>
      <c r="X36" s="5" t="s">
        <v>220</v>
      </c>
      <c r="Y36" s="5" t="s">
        <v>221</v>
      </c>
      <c r="Z36" s="5" t="s">
        <v>222</v>
      </c>
    </row>
    <row r="37" spans="1:26" ht="32.450000000000003" customHeight="1">
      <c r="A37" s="5" t="s">
        <v>208</v>
      </c>
      <c r="B37" s="5" t="s">
        <v>284</v>
      </c>
      <c r="C37" s="5" t="s">
        <v>210</v>
      </c>
      <c r="D37" s="5" t="s">
        <v>211</v>
      </c>
      <c r="E37" s="5" t="s">
        <v>184</v>
      </c>
      <c r="F37" s="5" t="s">
        <v>185</v>
      </c>
      <c r="G37" s="5"/>
      <c r="H37" s="5" t="s">
        <v>212</v>
      </c>
      <c r="I37" s="5" t="s">
        <v>213</v>
      </c>
      <c r="J37" s="5" t="s">
        <v>214</v>
      </c>
      <c r="K37" s="5" t="s">
        <v>215</v>
      </c>
      <c r="L37" s="5" t="s">
        <v>216</v>
      </c>
      <c r="M37" s="5" t="s">
        <v>80</v>
      </c>
      <c r="N37" s="5" t="s">
        <v>217</v>
      </c>
      <c r="O37" s="5"/>
      <c r="P37" s="5"/>
      <c r="Q37" s="5" t="s">
        <v>285</v>
      </c>
      <c r="R37" s="5"/>
      <c r="S37" s="5"/>
      <c r="T37" s="5"/>
      <c r="U37" s="5"/>
      <c r="V37" s="5"/>
      <c r="W37" s="5" t="s">
        <v>286</v>
      </c>
      <c r="X37" s="5" t="s">
        <v>220</v>
      </c>
      <c r="Y37" s="5" t="s">
        <v>221</v>
      </c>
      <c r="Z37" s="5" t="s">
        <v>222</v>
      </c>
    </row>
    <row r="38" spans="1:26" ht="32.450000000000003" customHeight="1">
      <c r="A38" s="5" t="s">
        <v>208</v>
      </c>
      <c r="B38" s="5" t="s">
        <v>287</v>
      </c>
      <c r="C38" s="5" t="s">
        <v>210</v>
      </c>
      <c r="D38" s="5" t="s">
        <v>211</v>
      </c>
      <c r="E38" s="5" t="s">
        <v>184</v>
      </c>
      <c r="F38" s="5" t="s">
        <v>185</v>
      </c>
      <c r="G38" s="5"/>
      <c r="H38" s="5" t="s">
        <v>212</v>
      </c>
      <c r="I38" s="5" t="s">
        <v>213</v>
      </c>
      <c r="J38" s="5" t="s">
        <v>214</v>
      </c>
      <c r="K38" s="5" t="s">
        <v>215</v>
      </c>
      <c r="L38" s="5" t="s">
        <v>216</v>
      </c>
      <c r="M38" s="5" t="s">
        <v>80</v>
      </c>
      <c r="N38" s="5" t="s">
        <v>217</v>
      </c>
      <c r="O38" s="5"/>
      <c r="P38" s="5"/>
      <c r="Q38" s="5" t="s">
        <v>288</v>
      </c>
      <c r="R38" s="5"/>
      <c r="S38" s="5"/>
      <c r="T38" s="5"/>
      <c r="U38" s="5"/>
      <c r="V38" s="5"/>
      <c r="W38" s="5" t="s">
        <v>289</v>
      </c>
      <c r="X38" s="5" t="s">
        <v>220</v>
      </c>
      <c r="Y38" s="5" t="s">
        <v>221</v>
      </c>
      <c r="Z38" s="5" t="s">
        <v>222</v>
      </c>
    </row>
    <row r="39" spans="1:26" ht="21.6" customHeight="1">
      <c r="A39" s="5" t="s">
        <v>290</v>
      </c>
      <c r="B39" s="5" t="s">
        <v>291</v>
      </c>
      <c r="C39" s="5" t="s">
        <v>102</v>
      </c>
      <c r="D39" s="5" t="s">
        <v>103</v>
      </c>
      <c r="E39" s="5" t="s">
        <v>184</v>
      </c>
      <c r="F39" s="5" t="s">
        <v>185</v>
      </c>
      <c r="G39" s="5"/>
      <c r="H39" s="5"/>
      <c r="I39" s="5"/>
      <c r="J39" s="5"/>
      <c r="K39" s="5"/>
      <c r="L39" s="5"/>
      <c r="M39" s="5" t="s">
        <v>67</v>
      </c>
      <c r="N39" s="5"/>
      <c r="O39" s="5"/>
      <c r="P39" s="5"/>
      <c r="Q39" s="5" t="s">
        <v>292</v>
      </c>
      <c r="R39" s="5"/>
      <c r="S39" s="5"/>
      <c r="T39" s="5"/>
      <c r="U39" s="5"/>
      <c r="V39" s="5" t="s">
        <v>293</v>
      </c>
      <c r="W39" s="5" t="s">
        <v>294</v>
      </c>
      <c r="X39" s="5" t="s">
        <v>71</v>
      </c>
      <c r="Y39" s="5" t="s">
        <v>72</v>
      </c>
      <c r="Z39" s="5" t="s">
        <v>73</v>
      </c>
    </row>
    <row r="40" spans="1:26" ht="21.6" customHeight="1">
      <c r="A40" s="5" t="s">
        <v>295</v>
      </c>
      <c r="B40" s="5" t="s">
        <v>296</v>
      </c>
      <c r="C40" s="5" t="s">
        <v>102</v>
      </c>
      <c r="D40" s="5" t="s">
        <v>103</v>
      </c>
      <c r="E40" s="5" t="s">
        <v>184</v>
      </c>
      <c r="F40" s="5" t="s">
        <v>185</v>
      </c>
      <c r="G40" s="5"/>
      <c r="H40" s="5"/>
      <c r="I40" s="5"/>
      <c r="J40" s="5"/>
      <c r="K40" s="5"/>
      <c r="L40" s="5"/>
      <c r="M40" s="5" t="s">
        <v>67</v>
      </c>
      <c r="N40" s="5"/>
      <c r="O40" s="5"/>
      <c r="P40" s="5"/>
      <c r="Q40" s="5" t="s">
        <v>297</v>
      </c>
      <c r="R40" s="5"/>
      <c r="S40" s="5"/>
      <c r="T40" s="5"/>
      <c r="U40" s="5"/>
      <c r="V40" s="5" t="s">
        <v>298</v>
      </c>
      <c r="W40" s="5" t="s">
        <v>299</v>
      </c>
      <c r="X40" s="5" t="s">
        <v>71</v>
      </c>
      <c r="Y40" s="5" t="s">
        <v>72</v>
      </c>
      <c r="Z40" s="5" t="s">
        <v>73</v>
      </c>
    </row>
    <row r="41" spans="1:26" ht="21.6" customHeight="1">
      <c r="A41" s="5" t="s">
        <v>300</v>
      </c>
      <c r="B41" s="5" t="s">
        <v>301</v>
      </c>
      <c r="C41" s="5" t="s">
        <v>102</v>
      </c>
      <c r="D41" s="5" t="s">
        <v>103</v>
      </c>
      <c r="E41" s="5" t="s">
        <v>184</v>
      </c>
      <c r="F41" s="5" t="s">
        <v>185</v>
      </c>
      <c r="G41" s="5"/>
      <c r="H41" s="5"/>
      <c r="I41" s="5"/>
      <c r="J41" s="5"/>
      <c r="K41" s="5"/>
      <c r="L41" s="5"/>
      <c r="M41" s="5" t="s">
        <v>67</v>
      </c>
      <c r="N41" s="5"/>
      <c r="O41" s="5"/>
      <c r="P41" s="5"/>
      <c r="Q41" s="5" t="s">
        <v>302</v>
      </c>
      <c r="R41" s="5"/>
      <c r="S41" s="5"/>
      <c r="T41" s="5"/>
      <c r="U41" s="5"/>
      <c r="V41" s="5" t="s">
        <v>303</v>
      </c>
      <c r="W41" s="5" t="s">
        <v>304</v>
      </c>
      <c r="X41" s="5" t="s">
        <v>71</v>
      </c>
      <c r="Y41" s="5" t="s">
        <v>72</v>
      </c>
      <c r="Z41" s="5" t="s">
        <v>73</v>
      </c>
    </row>
    <row r="42" spans="1:26" ht="32.450000000000003" customHeight="1">
      <c r="A42" s="5" t="s">
        <v>305</v>
      </c>
      <c r="B42" s="5" t="s">
        <v>306</v>
      </c>
      <c r="C42" s="5" t="s">
        <v>63</v>
      </c>
      <c r="D42" s="5" t="s">
        <v>64</v>
      </c>
      <c r="E42" s="5" t="s">
        <v>65</v>
      </c>
      <c r="F42" s="5" t="s">
        <v>66</v>
      </c>
      <c r="G42" s="5"/>
      <c r="H42" s="5"/>
      <c r="I42" s="5"/>
      <c r="J42" s="5"/>
      <c r="K42" s="5" t="s">
        <v>307</v>
      </c>
      <c r="L42" s="5" t="s">
        <v>308</v>
      </c>
      <c r="M42" s="5" t="s">
        <v>67</v>
      </c>
      <c r="N42" s="5"/>
      <c r="O42" s="5"/>
      <c r="P42" s="5"/>
      <c r="Q42" s="5" t="s">
        <v>309</v>
      </c>
      <c r="R42" s="5"/>
      <c r="S42" s="5" t="s">
        <v>310</v>
      </c>
      <c r="T42" s="5"/>
      <c r="U42" s="5" t="s">
        <v>311</v>
      </c>
      <c r="V42" s="5" t="s">
        <v>312</v>
      </c>
      <c r="W42" s="5" t="s">
        <v>313</v>
      </c>
      <c r="X42" s="5" t="s">
        <v>314</v>
      </c>
      <c r="Y42" s="5" t="s">
        <v>115</v>
      </c>
      <c r="Z42" s="5" t="s">
        <v>315</v>
      </c>
    </row>
    <row r="43" spans="1:26" ht="21.6" customHeight="1">
      <c r="A43" s="5" t="s">
        <v>316</v>
      </c>
      <c r="B43" s="5" t="s">
        <v>317</v>
      </c>
      <c r="C43" s="5" t="s">
        <v>102</v>
      </c>
      <c r="D43" s="5" t="s">
        <v>103</v>
      </c>
      <c r="E43" s="5" t="s">
        <v>184</v>
      </c>
      <c r="F43" s="5" t="s">
        <v>185</v>
      </c>
      <c r="G43" s="5"/>
      <c r="H43" s="5"/>
      <c r="I43" s="5"/>
      <c r="J43" s="5"/>
      <c r="K43" s="5"/>
      <c r="L43" s="5"/>
      <c r="M43" s="5" t="s">
        <v>67</v>
      </c>
      <c r="N43" s="5"/>
      <c r="O43" s="5"/>
      <c r="P43" s="5"/>
      <c r="Q43" s="5" t="s">
        <v>318</v>
      </c>
      <c r="R43" s="5"/>
      <c r="S43" s="5"/>
      <c r="T43" s="5"/>
      <c r="U43" s="5"/>
      <c r="V43" s="5" t="s">
        <v>319</v>
      </c>
      <c r="W43" s="5" t="s">
        <v>320</v>
      </c>
      <c r="X43" s="5" t="s">
        <v>71</v>
      </c>
      <c r="Y43" s="5" t="s">
        <v>72</v>
      </c>
      <c r="Z43" s="5" t="s">
        <v>73</v>
      </c>
    </row>
    <row r="44" spans="1:26" ht="32.450000000000003" customHeight="1">
      <c r="A44" s="5" t="s">
        <v>305</v>
      </c>
      <c r="B44" s="5" t="s">
        <v>321</v>
      </c>
      <c r="C44" s="5" t="s">
        <v>63</v>
      </c>
      <c r="D44" s="5" t="s">
        <v>64</v>
      </c>
      <c r="E44" s="5" t="s">
        <v>65</v>
      </c>
      <c r="F44" s="5" t="s">
        <v>66</v>
      </c>
      <c r="G44" s="5"/>
      <c r="H44" s="5"/>
      <c r="I44" s="5"/>
      <c r="J44" s="5"/>
      <c r="K44" s="5" t="s">
        <v>307</v>
      </c>
      <c r="L44" s="5" t="s">
        <v>308</v>
      </c>
      <c r="M44" s="5" t="s">
        <v>67</v>
      </c>
      <c r="N44" s="5"/>
      <c r="O44" s="5"/>
      <c r="P44" s="5"/>
      <c r="Q44" s="5" t="s">
        <v>322</v>
      </c>
      <c r="R44" s="5"/>
      <c r="S44" s="5" t="s">
        <v>310</v>
      </c>
      <c r="T44" s="5"/>
      <c r="U44" s="5" t="s">
        <v>311</v>
      </c>
      <c r="V44" s="5" t="s">
        <v>323</v>
      </c>
      <c r="W44" s="5" t="s">
        <v>324</v>
      </c>
      <c r="X44" s="5" t="s">
        <v>314</v>
      </c>
      <c r="Y44" s="5" t="s">
        <v>115</v>
      </c>
      <c r="Z44" s="5" t="s">
        <v>315</v>
      </c>
    </row>
    <row r="45" spans="1:26" ht="32.450000000000003" customHeight="1">
      <c r="A45" s="5" t="s">
        <v>325</v>
      </c>
      <c r="B45" s="5" t="s">
        <v>326</v>
      </c>
      <c r="C45" s="5" t="s">
        <v>76</v>
      </c>
      <c r="D45" s="5" t="s">
        <v>77</v>
      </c>
      <c r="E45" s="5" t="s">
        <v>65</v>
      </c>
      <c r="F45" s="5" t="s">
        <v>66</v>
      </c>
      <c r="G45" s="5"/>
      <c r="H45" s="5"/>
      <c r="I45" s="5"/>
      <c r="J45" s="5"/>
      <c r="K45" s="5" t="s">
        <v>327</v>
      </c>
      <c r="L45" s="5" t="s">
        <v>328</v>
      </c>
      <c r="M45" s="5" t="s">
        <v>67</v>
      </c>
      <c r="N45" s="5"/>
      <c r="O45" s="5"/>
      <c r="P45" s="5"/>
      <c r="Q45" s="5" t="s">
        <v>329</v>
      </c>
      <c r="R45" s="5"/>
      <c r="S45" s="5" t="s">
        <v>310</v>
      </c>
      <c r="T45" s="5"/>
      <c r="U45" s="5" t="s">
        <v>330</v>
      </c>
      <c r="V45" s="5" t="s">
        <v>331</v>
      </c>
      <c r="W45" s="5" t="s">
        <v>332</v>
      </c>
      <c r="X45" s="5" t="s">
        <v>314</v>
      </c>
      <c r="Y45" s="5" t="s">
        <v>115</v>
      </c>
      <c r="Z45" s="5" t="s">
        <v>315</v>
      </c>
    </row>
    <row r="46" spans="1:26" ht="21.6" customHeight="1">
      <c r="A46" s="5" t="s">
        <v>333</v>
      </c>
      <c r="B46" s="5" t="s">
        <v>334</v>
      </c>
      <c r="C46" s="5" t="s">
        <v>102</v>
      </c>
      <c r="D46" s="5" t="s">
        <v>103</v>
      </c>
      <c r="E46" s="5" t="s">
        <v>184</v>
      </c>
      <c r="F46" s="5" t="s">
        <v>185</v>
      </c>
      <c r="G46" s="5"/>
      <c r="H46" s="5"/>
      <c r="I46" s="5"/>
      <c r="J46" s="5"/>
      <c r="K46" s="5"/>
      <c r="L46" s="5"/>
      <c r="M46" s="5" t="s">
        <v>67</v>
      </c>
      <c r="N46" s="5"/>
      <c r="O46" s="5"/>
      <c r="P46" s="5"/>
      <c r="Q46" s="5" t="s">
        <v>335</v>
      </c>
      <c r="R46" s="5"/>
      <c r="S46" s="5"/>
      <c r="T46" s="5"/>
      <c r="U46" s="5"/>
      <c r="V46" s="5" t="s">
        <v>336</v>
      </c>
      <c r="W46" s="5" t="s">
        <v>337</v>
      </c>
      <c r="X46" s="5" t="s">
        <v>71</v>
      </c>
      <c r="Y46" s="5" t="s">
        <v>72</v>
      </c>
      <c r="Z46" s="5" t="s">
        <v>73</v>
      </c>
    </row>
    <row r="47" spans="1:26" ht="32.450000000000003" customHeight="1">
      <c r="A47" s="5" t="s">
        <v>325</v>
      </c>
      <c r="B47" s="5" t="s">
        <v>338</v>
      </c>
      <c r="C47" s="5" t="s">
        <v>76</v>
      </c>
      <c r="D47" s="5" t="s">
        <v>77</v>
      </c>
      <c r="E47" s="5" t="s">
        <v>65</v>
      </c>
      <c r="F47" s="5" t="s">
        <v>66</v>
      </c>
      <c r="G47" s="5"/>
      <c r="H47" s="5"/>
      <c r="I47" s="5"/>
      <c r="J47" s="5"/>
      <c r="K47" s="5" t="s">
        <v>327</v>
      </c>
      <c r="L47" s="5" t="s">
        <v>328</v>
      </c>
      <c r="M47" s="5" t="s">
        <v>67</v>
      </c>
      <c r="N47" s="5"/>
      <c r="O47" s="5"/>
      <c r="P47" s="5"/>
      <c r="Q47" s="5" t="s">
        <v>339</v>
      </c>
      <c r="R47" s="5"/>
      <c r="S47" s="5" t="s">
        <v>310</v>
      </c>
      <c r="T47" s="5"/>
      <c r="U47" s="5" t="s">
        <v>330</v>
      </c>
      <c r="V47" s="5" t="s">
        <v>340</v>
      </c>
      <c r="W47" s="5" t="s">
        <v>341</v>
      </c>
      <c r="X47" s="5" t="s">
        <v>314</v>
      </c>
      <c r="Y47" s="5" t="s">
        <v>115</v>
      </c>
      <c r="Z47" s="5" t="s">
        <v>315</v>
      </c>
    </row>
    <row r="48" spans="1:26" ht="21.6" customHeight="1">
      <c r="A48" s="5" t="s">
        <v>342</v>
      </c>
      <c r="B48" s="5" t="s">
        <v>343</v>
      </c>
      <c r="C48" s="5" t="s">
        <v>102</v>
      </c>
      <c r="D48" s="5" t="s">
        <v>103</v>
      </c>
      <c r="E48" s="5" t="s">
        <v>344</v>
      </c>
      <c r="F48" s="5" t="s">
        <v>345</v>
      </c>
      <c r="G48" s="5"/>
      <c r="H48" s="5" t="s">
        <v>346</v>
      </c>
      <c r="I48" s="5" t="s">
        <v>347</v>
      </c>
      <c r="J48" s="5" t="s">
        <v>348</v>
      </c>
      <c r="K48" s="5" t="s">
        <v>349</v>
      </c>
      <c r="L48" s="5" t="s">
        <v>350</v>
      </c>
      <c r="M48" s="5" t="s">
        <v>67</v>
      </c>
      <c r="N48" s="5"/>
      <c r="O48" s="5" t="s">
        <v>351</v>
      </c>
      <c r="P48" s="5" t="s">
        <v>351</v>
      </c>
      <c r="Q48" s="5" t="s">
        <v>352</v>
      </c>
      <c r="R48" s="5"/>
      <c r="S48" s="5" t="s">
        <v>353</v>
      </c>
      <c r="T48" s="5" t="s">
        <v>354</v>
      </c>
      <c r="U48" s="5"/>
      <c r="V48" s="5"/>
      <c r="W48" s="5"/>
      <c r="X48" s="5" t="s">
        <v>114</v>
      </c>
      <c r="Y48" s="5" t="s">
        <v>115</v>
      </c>
      <c r="Z48" s="5" t="s">
        <v>355</v>
      </c>
    </row>
    <row r="49" spans="1:26" ht="21.6" customHeight="1">
      <c r="A49" s="5" t="s">
        <v>356</v>
      </c>
      <c r="B49" s="5" t="s">
        <v>357</v>
      </c>
      <c r="C49" s="5" t="s">
        <v>358</v>
      </c>
      <c r="D49" s="5" t="s">
        <v>359</v>
      </c>
      <c r="E49" s="5" t="s">
        <v>344</v>
      </c>
      <c r="F49" s="5" t="s">
        <v>345</v>
      </c>
      <c r="G49" s="5"/>
      <c r="H49" s="5" t="s">
        <v>360</v>
      </c>
      <c r="I49" s="5" t="s">
        <v>361</v>
      </c>
      <c r="J49" s="5" t="s">
        <v>362</v>
      </c>
      <c r="K49" s="5" t="s">
        <v>363</v>
      </c>
      <c r="L49" s="5" t="s">
        <v>364</v>
      </c>
      <c r="M49" s="5" t="s">
        <v>67</v>
      </c>
      <c r="N49" s="5"/>
      <c r="O49" s="5" t="s">
        <v>351</v>
      </c>
      <c r="P49" s="5" t="s">
        <v>351</v>
      </c>
      <c r="Q49" s="5" t="s">
        <v>365</v>
      </c>
      <c r="R49" s="5"/>
      <c r="S49" s="5" t="s">
        <v>366</v>
      </c>
      <c r="T49" s="5"/>
      <c r="U49" s="5"/>
      <c r="V49" s="5"/>
      <c r="W49" s="5"/>
      <c r="X49" s="5" t="s">
        <v>97</v>
      </c>
      <c r="Y49" s="5" t="s">
        <v>367</v>
      </c>
      <c r="Z49" s="5" t="s">
        <v>368</v>
      </c>
    </row>
    <row r="50" spans="1:26" ht="21.6" customHeight="1">
      <c r="A50" s="5" t="s">
        <v>369</v>
      </c>
      <c r="B50" s="5" t="s">
        <v>370</v>
      </c>
      <c r="C50" s="5" t="s">
        <v>358</v>
      </c>
      <c r="D50" s="5" t="s">
        <v>359</v>
      </c>
      <c r="E50" s="5" t="s">
        <v>344</v>
      </c>
      <c r="F50" s="5" t="s">
        <v>345</v>
      </c>
      <c r="G50" s="5"/>
      <c r="H50" s="5" t="s">
        <v>371</v>
      </c>
      <c r="I50" s="5" t="s">
        <v>372</v>
      </c>
      <c r="J50" s="5" t="s">
        <v>373</v>
      </c>
      <c r="K50" s="5" t="s">
        <v>374</v>
      </c>
      <c r="L50" s="5" t="s">
        <v>375</v>
      </c>
      <c r="M50" s="5" t="s">
        <v>67</v>
      </c>
      <c r="N50" s="5"/>
      <c r="O50" s="5" t="s">
        <v>351</v>
      </c>
      <c r="P50" s="5" t="s">
        <v>351</v>
      </c>
      <c r="Q50" s="5" t="s">
        <v>376</v>
      </c>
      <c r="R50" s="5"/>
      <c r="S50" s="5" t="s">
        <v>353</v>
      </c>
      <c r="T50" s="5"/>
      <c r="U50" s="5"/>
      <c r="V50" s="5"/>
      <c r="W50" s="5"/>
      <c r="X50" s="5" t="s">
        <v>97</v>
      </c>
      <c r="Y50" s="5" t="s">
        <v>367</v>
      </c>
      <c r="Z50" s="5" t="s">
        <v>368</v>
      </c>
    </row>
    <row r="51" spans="1:26" ht="32.450000000000003" customHeight="1">
      <c r="A51" s="5" t="s">
        <v>377</v>
      </c>
      <c r="B51" s="5" t="s">
        <v>378</v>
      </c>
      <c r="C51" s="5" t="s">
        <v>85</v>
      </c>
      <c r="D51" s="5" t="s">
        <v>86</v>
      </c>
      <c r="E51" s="5" t="s">
        <v>65</v>
      </c>
      <c r="F51" s="5" t="s">
        <v>66</v>
      </c>
      <c r="G51" s="5" t="s">
        <v>379</v>
      </c>
      <c r="H51" s="5"/>
      <c r="I51" s="5" t="s">
        <v>380</v>
      </c>
      <c r="J51" s="5" t="s">
        <v>381</v>
      </c>
      <c r="K51" s="5" t="s">
        <v>382</v>
      </c>
      <c r="L51" s="5" t="s">
        <v>189</v>
      </c>
      <c r="M51" s="5" t="s">
        <v>154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 t="s">
        <v>97</v>
      </c>
      <c r="Y51" s="5" t="s">
        <v>98</v>
      </c>
      <c r="Z51" s="5" t="s">
        <v>383</v>
      </c>
    </row>
    <row r="52" spans="1:26" ht="32.450000000000003" customHeight="1">
      <c r="A52" s="5" t="s">
        <v>384</v>
      </c>
      <c r="B52" s="5" t="s">
        <v>385</v>
      </c>
      <c r="C52" s="5" t="s">
        <v>85</v>
      </c>
      <c r="D52" s="5" t="s">
        <v>86</v>
      </c>
      <c r="E52" s="5" t="s">
        <v>65</v>
      </c>
      <c r="F52" s="5" t="s">
        <v>66</v>
      </c>
      <c r="G52" s="5" t="s">
        <v>379</v>
      </c>
      <c r="H52" s="5"/>
      <c r="I52" s="5" t="s">
        <v>386</v>
      </c>
      <c r="J52" s="5" t="s">
        <v>387</v>
      </c>
      <c r="K52" s="5" t="s">
        <v>382</v>
      </c>
      <c r="L52" s="5" t="s">
        <v>189</v>
      </c>
      <c r="M52" s="5" t="s">
        <v>154</v>
      </c>
      <c r="N52" s="5"/>
      <c r="O52" s="5"/>
      <c r="P52" s="5"/>
      <c r="Q52" s="5"/>
      <c r="R52" s="5"/>
      <c r="S52" s="5"/>
      <c r="T52" s="5"/>
      <c r="U52" s="5"/>
      <c r="V52" s="5"/>
      <c r="W52" s="5"/>
      <c r="X52" s="5" t="s">
        <v>97</v>
      </c>
      <c r="Y52" s="5" t="s">
        <v>98</v>
      </c>
      <c r="Z52" s="5" t="s">
        <v>383</v>
      </c>
    </row>
    <row r="53" spans="1:26" ht="32.450000000000003" customHeight="1">
      <c r="A53" s="5" t="s">
        <v>388</v>
      </c>
      <c r="B53" s="5" t="s">
        <v>389</v>
      </c>
      <c r="C53" s="5" t="s">
        <v>85</v>
      </c>
      <c r="D53" s="5" t="s">
        <v>86</v>
      </c>
      <c r="E53" s="5" t="s">
        <v>65</v>
      </c>
      <c r="F53" s="5" t="s">
        <v>66</v>
      </c>
      <c r="G53" s="5" t="s">
        <v>104</v>
      </c>
      <c r="H53" s="5"/>
      <c r="I53" s="5" t="s">
        <v>390</v>
      </c>
      <c r="J53" s="5" t="s">
        <v>391</v>
      </c>
      <c r="K53" s="5" t="s">
        <v>392</v>
      </c>
      <c r="L53" s="5" t="s">
        <v>393</v>
      </c>
      <c r="M53" s="5" t="s">
        <v>154</v>
      </c>
      <c r="N53" s="5"/>
      <c r="O53" s="5"/>
      <c r="P53" s="5"/>
      <c r="Q53" s="5"/>
      <c r="R53" s="5"/>
      <c r="S53" s="5"/>
      <c r="T53" s="5"/>
      <c r="U53" s="5"/>
      <c r="V53" s="5"/>
      <c r="W53" s="5"/>
      <c r="X53" s="5" t="s">
        <v>97</v>
      </c>
      <c r="Y53" s="5" t="s">
        <v>98</v>
      </c>
      <c r="Z53" s="5" t="s">
        <v>383</v>
      </c>
    </row>
    <row r="54" spans="1:26" ht="32.450000000000003" customHeight="1">
      <c r="A54" s="5" t="s">
        <v>394</v>
      </c>
      <c r="B54" s="5" t="s">
        <v>395</v>
      </c>
      <c r="C54" s="5" t="s">
        <v>85</v>
      </c>
      <c r="D54" s="5" t="s">
        <v>86</v>
      </c>
      <c r="E54" s="5" t="s">
        <v>65</v>
      </c>
      <c r="F54" s="5" t="s">
        <v>66</v>
      </c>
      <c r="G54" s="5" t="s">
        <v>396</v>
      </c>
      <c r="H54" s="5"/>
      <c r="I54" s="5" t="s">
        <v>397</v>
      </c>
      <c r="J54" s="5" t="s">
        <v>398</v>
      </c>
      <c r="K54" s="5" t="s">
        <v>392</v>
      </c>
      <c r="L54" s="5" t="s">
        <v>393</v>
      </c>
      <c r="M54" s="5" t="s">
        <v>154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 t="s">
        <v>97</v>
      </c>
      <c r="Y54" s="5" t="s">
        <v>98</v>
      </c>
      <c r="Z54" s="5" t="s">
        <v>383</v>
      </c>
    </row>
    <row r="55" spans="1:26" ht="32.450000000000003" customHeight="1">
      <c r="A55" s="5" t="s">
        <v>399</v>
      </c>
      <c r="B55" s="5" t="s">
        <v>400</v>
      </c>
      <c r="C55" s="5" t="s">
        <v>85</v>
      </c>
      <c r="D55" s="5" t="s">
        <v>86</v>
      </c>
      <c r="E55" s="5" t="s">
        <v>65</v>
      </c>
      <c r="F55" s="5" t="s">
        <v>66</v>
      </c>
      <c r="G55" s="5" t="s">
        <v>396</v>
      </c>
      <c r="H55" s="5"/>
      <c r="I55" s="5" t="s">
        <v>401</v>
      </c>
      <c r="J55" s="5" t="s">
        <v>402</v>
      </c>
      <c r="K55" s="5" t="s">
        <v>392</v>
      </c>
      <c r="L55" s="5" t="s">
        <v>393</v>
      </c>
      <c r="M55" s="5" t="s">
        <v>154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 t="s">
        <v>97</v>
      </c>
      <c r="Y55" s="5" t="s">
        <v>98</v>
      </c>
      <c r="Z55" s="5" t="s">
        <v>383</v>
      </c>
    </row>
    <row r="56" spans="1:26" ht="32.450000000000003" customHeight="1">
      <c r="A56" s="5" t="s">
        <v>403</v>
      </c>
      <c r="B56" s="5" t="s">
        <v>404</v>
      </c>
      <c r="C56" s="5" t="s">
        <v>85</v>
      </c>
      <c r="D56" s="5" t="s">
        <v>86</v>
      </c>
      <c r="E56" s="5" t="s">
        <v>65</v>
      </c>
      <c r="F56" s="5" t="s">
        <v>66</v>
      </c>
      <c r="G56" s="5" t="s">
        <v>405</v>
      </c>
      <c r="H56" s="5"/>
      <c r="I56" s="5" t="s">
        <v>406</v>
      </c>
      <c r="J56" s="5" t="s">
        <v>407</v>
      </c>
      <c r="K56" s="5" t="s">
        <v>392</v>
      </c>
      <c r="L56" s="5" t="s">
        <v>393</v>
      </c>
      <c r="M56" s="5" t="s">
        <v>154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 t="s">
        <v>97</v>
      </c>
      <c r="Y56" s="5" t="s">
        <v>98</v>
      </c>
      <c r="Z56" s="5" t="s">
        <v>383</v>
      </c>
    </row>
    <row r="57" spans="1:26" ht="32.450000000000003" customHeight="1">
      <c r="A57" s="5" t="s">
        <v>408</v>
      </c>
      <c r="B57" s="5" t="s">
        <v>409</v>
      </c>
      <c r="C57" s="5" t="s">
        <v>85</v>
      </c>
      <c r="D57" s="5" t="s">
        <v>86</v>
      </c>
      <c r="E57" s="5" t="s">
        <v>65</v>
      </c>
      <c r="F57" s="5" t="s">
        <v>66</v>
      </c>
      <c r="G57" s="5" t="s">
        <v>410</v>
      </c>
      <c r="H57" s="5"/>
      <c r="I57" s="5" t="s">
        <v>411</v>
      </c>
      <c r="J57" s="5" t="s">
        <v>412</v>
      </c>
      <c r="K57" s="5" t="s">
        <v>392</v>
      </c>
      <c r="L57" s="5" t="s">
        <v>393</v>
      </c>
      <c r="M57" s="5" t="s">
        <v>154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 t="s">
        <v>97</v>
      </c>
      <c r="Y57" s="5" t="s">
        <v>98</v>
      </c>
      <c r="Z57" s="5" t="s">
        <v>383</v>
      </c>
    </row>
    <row r="58" spans="1:26" ht="32.450000000000003" customHeight="1">
      <c r="A58" s="5" t="s">
        <v>325</v>
      </c>
      <c r="B58" s="5" t="s">
        <v>413</v>
      </c>
      <c r="C58" s="5" t="s">
        <v>76</v>
      </c>
      <c r="D58" s="5" t="s">
        <v>77</v>
      </c>
      <c r="E58" s="5" t="s">
        <v>65</v>
      </c>
      <c r="F58" s="5" t="s">
        <v>66</v>
      </c>
      <c r="G58" s="5" t="s">
        <v>410</v>
      </c>
      <c r="H58" s="5"/>
      <c r="I58" s="5" t="s">
        <v>414</v>
      </c>
      <c r="J58" s="5" t="s">
        <v>415</v>
      </c>
      <c r="K58" s="5" t="s">
        <v>416</v>
      </c>
      <c r="L58" s="5" t="s">
        <v>328</v>
      </c>
      <c r="M58" s="5" t="s">
        <v>67</v>
      </c>
      <c r="N58" s="5"/>
      <c r="O58" s="5"/>
      <c r="P58" s="5"/>
      <c r="Q58" s="5"/>
      <c r="R58" s="5" t="s">
        <v>329</v>
      </c>
      <c r="S58" s="5" t="s">
        <v>310</v>
      </c>
      <c r="T58" s="5"/>
      <c r="U58" s="5"/>
      <c r="V58" s="5" t="s">
        <v>417</v>
      </c>
      <c r="W58" s="5" t="s">
        <v>418</v>
      </c>
      <c r="X58" s="5" t="s">
        <v>314</v>
      </c>
      <c r="Y58" s="5" t="s">
        <v>115</v>
      </c>
      <c r="Z58" s="5" t="s">
        <v>419</v>
      </c>
    </row>
    <row r="59" spans="1:26" ht="21.6" customHeight="1">
      <c r="A59" s="5" t="s">
        <v>420</v>
      </c>
      <c r="B59" s="5" t="s">
        <v>421</v>
      </c>
      <c r="C59" s="5" t="s">
        <v>102</v>
      </c>
      <c r="D59" s="5" t="s">
        <v>103</v>
      </c>
      <c r="E59" s="5" t="s">
        <v>65</v>
      </c>
      <c r="F59" s="5" t="s">
        <v>66</v>
      </c>
      <c r="G59" s="5" t="s">
        <v>379</v>
      </c>
      <c r="H59" s="5"/>
      <c r="I59" s="5" t="s">
        <v>422</v>
      </c>
      <c r="J59" s="5" t="s">
        <v>423</v>
      </c>
      <c r="K59" s="5" t="s">
        <v>382</v>
      </c>
      <c r="L59" s="5" t="s">
        <v>189</v>
      </c>
      <c r="M59" s="5" t="s">
        <v>154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 t="s">
        <v>146</v>
      </c>
      <c r="Y59" s="5" t="s">
        <v>98</v>
      </c>
      <c r="Z59" s="5" t="s">
        <v>424</v>
      </c>
    </row>
    <row r="60" spans="1:26" ht="43.15" customHeight="1">
      <c r="A60" s="5" t="s">
        <v>425</v>
      </c>
      <c r="B60" s="5" t="s">
        <v>426</v>
      </c>
      <c r="C60" s="5" t="s">
        <v>85</v>
      </c>
      <c r="D60" s="5" t="s">
        <v>86</v>
      </c>
      <c r="E60" s="5" t="s">
        <v>65</v>
      </c>
      <c r="F60" s="5" t="s">
        <v>66</v>
      </c>
      <c r="G60" s="5" t="s">
        <v>104</v>
      </c>
      <c r="H60" s="5"/>
      <c r="I60" s="5" t="s">
        <v>427</v>
      </c>
      <c r="J60" s="5" t="s">
        <v>428</v>
      </c>
      <c r="K60" s="5" t="s">
        <v>429</v>
      </c>
      <c r="L60" s="5" t="s">
        <v>430</v>
      </c>
      <c r="M60" s="5" t="s">
        <v>154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 t="s">
        <v>97</v>
      </c>
      <c r="Y60" s="5" t="s">
        <v>98</v>
      </c>
      <c r="Z60" s="5" t="s">
        <v>431</v>
      </c>
    </row>
    <row r="61" spans="1:26" ht="32.450000000000003" customHeight="1">
      <c r="A61" s="5" t="s">
        <v>432</v>
      </c>
      <c r="B61" s="5" t="s">
        <v>433</v>
      </c>
      <c r="C61" s="5" t="s">
        <v>85</v>
      </c>
      <c r="D61" s="5" t="s">
        <v>86</v>
      </c>
      <c r="E61" s="5" t="s">
        <v>65</v>
      </c>
      <c r="F61" s="5" t="s">
        <v>66</v>
      </c>
      <c r="G61" s="5" t="s">
        <v>104</v>
      </c>
      <c r="H61" s="5"/>
      <c r="I61" s="5" t="s">
        <v>434</v>
      </c>
      <c r="J61" s="5" t="s">
        <v>435</v>
      </c>
      <c r="K61" s="5" t="s">
        <v>436</v>
      </c>
      <c r="L61" s="5" t="s">
        <v>437</v>
      </c>
      <c r="M61" s="5" t="s">
        <v>154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 t="s">
        <v>97</v>
      </c>
      <c r="Y61" s="5" t="s">
        <v>98</v>
      </c>
      <c r="Z61" s="5" t="s">
        <v>383</v>
      </c>
    </row>
    <row r="62" spans="1:26" ht="32.450000000000003" customHeight="1">
      <c r="A62" s="5" t="s">
        <v>438</v>
      </c>
      <c r="B62" s="5" t="s">
        <v>439</v>
      </c>
      <c r="C62" s="5" t="s">
        <v>85</v>
      </c>
      <c r="D62" s="5" t="s">
        <v>86</v>
      </c>
      <c r="E62" s="5" t="s">
        <v>65</v>
      </c>
      <c r="F62" s="5" t="s">
        <v>66</v>
      </c>
      <c r="G62" s="5" t="s">
        <v>104</v>
      </c>
      <c r="H62" s="5"/>
      <c r="I62" s="5" t="s">
        <v>440</v>
      </c>
      <c r="J62" s="5" t="s">
        <v>441</v>
      </c>
      <c r="K62" s="5" t="s">
        <v>392</v>
      </c>
      <c r="L62" s="5" t="s">
        <v>393</v>
      </c>
      <c r="M62" s="5" t="s">
        <v>154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 t="s">
        <v>97</v>
      </c>
      <c r="Y62" s="5" t="s">
        <v>98</v>
      </c>
      <c r="Z62" s="5" t="s">
        <v>383</v>
      </c>
    </row>
    <row r="63" spans="1:26" ht="32.450000000000003" customHeight="1">
      <c r="A63" s="5" t="s">
        <v>442</v>
      </c>
      <c r="B63" s="5" t="s">
        <v>443</v>
      </c>
      <c r="C63" s="5" t="s">
        <v>85</v>
      </c>
      <c r="D63" s="5" t="s">
        <v>86</v>
      </c>
      <c r="E63" s="5" t="s">
        <v>65</v>
      </c>
      <c r="F63" s="5" t="s">
        <v>66</v>
      </c>
      <c r="G63" s="5" t="s">
        <v>104</v>
      </c>
      <c r="H63" s="5"/>
      <c r="I63" s="5" t="s">
        <v>444</v>
      </c>
      <c r="J63" s="5" t="s">
        <v>445</v>
      </c>
      <c r="K63" s="5" t="s">
        <v>446</v>
      </c>
      <c r="L63" s="5" t="s">
        <v>447</v>
      </c>
      <c r="M63" s="5" t="s">
        <v>154</v>
      </c>
      <c r="N63" s="5"/>
      <c r="O63" s="5"/>
      <c r="P63" s="5"/>
      <c r="Q63" s="5"/>
      <c r="R63" s="5"/>
      <c r="S63" s="5"/>
      <c r="T63" s="5"/>
      <c r="U63" s="5"/>
      <c r="V63" s="5"/>
      <c r="W63" s="5"/>
      <c r="X63" s="5" t="s">
        <v>97</v>
      </c>
      <c r="Y63" s="5" t="s">
        <v>98</v>
      </c>
      <c r="Z63" s="5" t="s">
        <v>383</v>
      </c>
    </row>
    <row r="64" spans="1:26" ht="21.6" customHeight="1">
      <c r="A64" s="5" t="s">
        <v>448</v>
      </c>
      <c r="B64" s="5" t="s">
        <v>449</v>
      </c>
      <c r="C64" s="5" t="s">
        <v>102</v>
      </c>
      <c r="D64" s="5" t="s">
        <v>103</v>
      </c>
      <c r="E64" s="5" t="s">
        <v>65</v>
      </c>
      <c r="F64" s="5" t="s">
        <v>66</v>
      </c>
      <c r="G64" s="5" t="s">
        <v>104</v>
      </c>
      <c r="H64" s="5"/>
      <c r="I64" s="5" t="s">
        <v>450</v>
      </c>
      <c r="J64" s="5" t="s">
        <v>451</v>
      </c>
      <c r="K64" s="5" t="s">
        <v>452</v>
      </c>
      <c r="L64" s="5" t="s">
        <v>453</v>
      </c>
      <c r="M64" s="5" t="s">
        <v>154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 t="s">
        <v>146</v>
      </c>
      <c r="Y64" s="5" t="s">
        <v>98</v>
      </c>
      <c r="Z64" s="5" t="s">
        <v>424</v>
      </c>
    </row>
    <row r="65" spans="1:26" ht="21.6" customHeight="1">
      <c r="A65" s="5" t="s">
        <v>454</v>
      </c>
      <c r="B65" s="5" t="s">
        <v>455</v>
      </c>
      <c r="C65" s="5" t="s">
        <v>102</v>
      </c>
      <c r="D65" s="5" t="s">
        <v>103</v>
      </c>
      <c r="E65" s="5" t="s">
        <v>65</v>
      </c>
      <c r="F65" s="5" t="s">
        <v>66</v>
      </c>
      <c r="G65" s="5" t="s">
        <v>104</v>
      </c>
      <c r="H65" s="5"/>
      <c r="I65" s="5" t="s">
        <v>456</v>
      </c>
      <c r="J65" s="5" t="s">
        <v>457</v>
      </c>
      <c r="K65" s="5" t="s">
        <v>429</v>
      </c>
      <c r="L65" s="5" t="s">
        <v>430</v>
      </c>
      <c r="M65" s="5" t="s">
        <v>154</v>
      </c>
      <c r="N65" s="5"/>
      <c r="O65" s="5"/>
      <c r="P65" s="5"/>
      <c r="Q65" s="5"/>
      <c r="R65" s="5"/>
      <c r="S65" s="5"/>
      <c r="T65" s="5"/>
      <c r="U65" s="5"/>
      <c r="V65" s="5"/>
      <c r="W65" s="5"/>
      <c r="X65" s="5" t="s">
        <v>146</v>
      </c>
      <c r="Y65" s="5" t="s">
        <v>98</v>
      </c>
      <c r="Z65" s="5" t="s">
        <v>424</v>
      </c>
    </row>
    <row r="66" spans="1:26" ht="21.6" customHeight="1">
      <c r="A66" s="5" t="s">
        <v>458</v>
      </c>
      <c r="B66" s="5" t="s">
        <v>459</v>
      </c>
      <c r="C66" s="5" t="s">
        <v>102</v>
      </c>
      <c r="D66" s="5" t="s">
        <v>103</v>
      </c>
      <c r="E66" s="5" t="s">
        <v>65</v>
      </c>
      <c r="F66" s="5" t="s">
        <v>66</v>
      </c>
      <c r="G66" s="5" t="s">
        <v>104</v>
      </c>
      <c r="H66" s="5"/>
      <c r="I66" s="5" t="s">
        <v>460</v>
      </c>
      <c r="J66" s="5" t="s">
        <v>461</v>
      </c>
      <c r="K66" s="5" t="s">
        <v>392</v>
      </c>
      <c r="L66" s="5" t="s">
        <v>393</v>
      </c>
      <c r="M66" s="5" t="s">
        <v>154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 t="s">
        <v>146</v>
      </c>
      <c r="Y66" s="5" t="s">
        <v>98</v>
      </c>
      <c r="Z66" s="5" t="s">
        <v>424</v>
      </c>
    </row>
    <row r="67" spans="1:26" ht="21.6" customHeight="1">
      <c r="A67" s="5" t="s">
        <v>462</v>
      </c>
      <c r="B67" s="5" t="s">
        <v>463</v>
      </c>
      <c r="C67" s="5" t="s">
        <v>102</v>
      </c>
      <c r="D67" s="5" t="s">
        <v>103</v>
      </c>
      <c r="E67" s="5" t="s">
        <v>65</v>
      </c>
      <c r="F67" s="5" t="s">
        <v>66</v>
      </c>
      <c r="G67" s="5"/>
      <c r="H67" s="5"/>
      <c r="I67" s="5" t="s">
        <v>464</v>
      </c>
      <c r="J67" s="5" t="s">
        <v>465</v>
      </c>
      <c r="K67" s="5" t="s">
        <v>392</v>
      </c>
      <c r="L67" s="5" t="s">
        <v>393</v>
      </c>
      <c r="M67" s="5" t="s">
        <v>154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 t="s">
        <v>146</v>
      </c>
      <c r="Y67" s="5" t="s">
        <v>98</v>
      </c>
      <c r="Z67" s="5" t="s">
        <v>424</v>
      </c>
    </row>
    <row r="68" spans="1:26" ht="21.6" customHeight="1">
      <c r="A68" s="5" t="s">
        <v>466</v>
      </c>
      <c r="B68" s="5" t="s">
        <v>467</v>
      </c>
      <c r="C68" s="5" t="s">
        <v>102</v>
      </c>
      <c r="D68" s="5" t="s">
        <v>103</v>
      </c>
      <c r="E68" s="5" t="s">
        <v>65</v>
      </c>
      <c r="F68" s="5" t="s">
        <v>66</v>
      </c>
      <c r="G68" s="5" t="s">
        <v>468</v>
      </c>
      <c r="H68" s="5"/>
      <c r="I68" s="5" t="s">
        <v>469</v>
      </c>
      <c r="J68" s="5" t="s">
        <v>470</v>
      </c>
      <c r="K68" s="5" t="s">
        <v>471</v>
      </c>
      <c r="L68" s="5" t="s">
        <v>472</v>
      </c>
      <c r="M68" s="5" t="s">
        <v>67</v>
      </c>
      <c r="N68" s="5"/>
      <c r="O68" s="5"/>
      <c r="P68" s="5"/>
      <c r="Q68" s="5"/>
      <c r="R68" s="5" t="s">
        <v>473</v>
      </c>
      <c r="S68" s="5" t="s">
        <v>310</v>
      </c>
      <c r="T68" s="5"/>
      <c r="U68" s="5"/>
      <c r="V68" s="5"/>
      <c r="W68" s="5"/>
      <c r="X68" s="5" t="s">
        <v>114</v>
      </c>
      <c r="Y68" s="5" t="s">
        <v>115</v>
      </c>
      <c r="Z68" s="5"/>
    </row>
    <row r="69" spans="1:26" ht="21.6" customHeight="1">
      <c r="A69" s="5" t="s">
        <v>474</v>
      </c>
      <c r="B69" s="5" t="s">
        <v>475</v>
      </c>
      <c r="C69" s="5" t="s">
        <v>63</v>
      </c>
      <c r="D69" s="5" t="s">
        <v>64</v>
      </c>
      <c r="E69" s="5" t="s">
        <v>65</v>
      </c>
      <c r="F69" s="5" t="s">
        <v>66</v>
      </c>
      <c r="G69" s="5" t="s">
        <v>104</v>
      </c>
      <c r="H69" s="5"/>
      <c r="I69" s="5" t="s">
        <v>476</v>
      </c>
      <c r="J69" s="5" t="s">
        <v>477</v>
      </c>
      <c r="K69" s="5" t="s">
        <v>307</v>
      </c>
      <c r="L69" s="5" t="s">
        <v>308</v>
      </c>
      <c r="M69" s="5" t="s">
        <v>154</v>
      </c>
      <c r="N69" s="5"/>
      <c r="O69" s="5"/>
      <c r="P69" s="5"/>
      <c r="Q69" s="5"/>
      <c r="R69" s="5"/>
      <c r="S69" s="5" t="s">
        <v>310</v>
      </c>
      <c r="T69" s="5"/>
      <c r="U69" s="5"/>
      <c r="V69" s="5"/>
      <c r="W69" s="5"/>
      <c r="X69" s="5" t="s">
        <v>146</v>
      </c>
      <c r="Y69" s="5" t="s">
        <v>98</v>
      </c>
      <c r="Z69" s="5" t="s">
        <v>424</v>
      </c>
    </row>
    <row r="70" spans="1:26" ht="21.6" customHeight="1">
      <c r="A70" s="5" t="s">
        <v>478</v>
      </c>
      <c r="B70" s="5" t="s">
        <v>479</v>
      </c>
      <c r="C70" s="5" t="s">
        <v>102</v>
      </c>
      <c r="D70" s="5" t="s">
        <v>103</v>
      </c>
      <c r="E70" s="5" t="s">
        <v>65</v>
      </c>
      <c r="F70" s="5" t="s">
        <v>66</v>
      </c>
      <c r="G70" s="5" t="s">
        <v>104</v>
      </c>
      <c r="H70" s="5"/>
      <c r="I70" s="5" t="s">
        <v>480</v>
      </c>
      <c r="J70" s="5" t="s">
        <v>481</v>
      </c>
      <c r="K70" s="5" t="s">
        <v>446</v>
      </c>
      <c r="L70" s="5" t="s">
        <v>447</v>
      </c>
      <c r="M70" s="5" t="s">
        <v>154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 t="s">
        <v>146</v>
      </c>
      <c r="Y70" s="5" t="s">
        <v>98</v>
      </c>
      <c r="Z70" s="5" t="s">
        <v>424</v>
      </c>
    </row>
    <row r="71" spans="1:26" ht="21.6" customHeight="1">
      <c r="A71" s="5" t="s">
        <v>482</v>
      </c>
      <c r="B71" s="5" t="s">
        <v>483</v>
      </c>
      <c r="C71" s="5" t="s">
        <v>102</v>
      </c>
      <c r="D71" s="5" t="s">
        <v>103</v>
      </c>
      <c r="E71" s="5" t="s">
        <v>65</v>
      </c>
      <c r="F71" s="5" t="s">
        <v>66</v>
      </c>
      <c r="G71" s="5" t="s">
        <v>104</v>
      </c>
      <c r="H71" s="5"/>
      <c r="I71" s="5" t="s">
        <v>484</v>
      </c>
      <c r="J71" s="5" t="s">
        <v>485</v>
      </c>
      <c r="K71" s="5" t="s">
        <v>436</v>
      </c>
      <c r="L71" s="5" t="s">
        <v>437</v>
      </c>
      <c r="M71" s="5" t="s">
        <v>154</v>
      </c>
      <c r="N71" s="5"/>
      <c r="O71" s="5"/>
      <c r="P71" s="5"/>
      <c r="Q71" s="5"/>
      <c r="R71" s="5"/>
      <c r="S71" s="5"/>
      <c r="T71" s="5"/>
      <c r="U71" s="5"/>
      <c r="V71" s="5"/>
      <c r="W71" s="5"/>
      <c r="X71" s="5" t="s">
        <v>146</v>
      </c>
      <c r="Y71" s="5" t="s">
        <v>98</v>
      </c>
      <c r="Z71" s="5" t="s">
        <v>424</v>
      </c>
    </row>
    <row r="72" spans="1:26" ht="32.450000000000003" customHeight="1">
      <c r="A72" s="5" t="s">
        <v>305</v>
      </c>
      <c r="B72" s="5" t="s">
        <v>486</v>
      </c>
      <c r="C72" s="5" t="s">
        <v>63</v>
      </c>
      <c r="D72" s="5" t="s">
        <v>64</v>
      </c>
      <c r="E72" s="5" t="s">
        <v>65</v>
      </c>
      <c r="F72" s="5" t="s">
        <v>66</v>
      </c>
      <c r="G72" s="5" t="s">
        <v>104</v>
      </c>
      <c r="H72" s="5"/>
      <c r="I72" s="5" t="s">
        <v>487</v>
      </c>
      <c r="J72" s="5" t="s">
        <v>488</v>
      </c>
      <c r="K72" s="5" t="s">
        <v>489</v>
      </c>
      <c r="L72" s="5" t="s">
        <v>308</v>
      </c>
      <c r="M72" s="5" t="s">
        <v>67</v>
      </c>
      <c r="N72" s="5"/>
      <c r="O72" s="5"/>
      <c r="P72" s="5"/>
      <c r="Q72" s="5"/>
      <c r="R72" s="5" t="s">
        <v>309</v>
      </c>
      <c r="S72" s="5" t="s">
        <v>310</v>
      </c>
      <c r="T72" s="5"/>
      <c r="U72" s="5"/>
      <c r="V72" s="5" t="s">
        <v>490</v>
      </c>
      <c r="W72" s="5" t="s">
        <v>491</v>
      </c>
      <c r="X72" s="5" t="s">
        <v>314</v>
      </c>
      <c r="Y72" s="5" t="s">
        <v>115</v>
      </c>
      <c r="Z72" s="5" t="s">
        <v>419</v>
      </c>
    </row>
    <row r="73" spans="1:26" ht="21.6" customHeight="1">
      <c r="A73" s="5" t="s">
        <v>492</v>
      </c>
      <c r="B73" s="5" t="s">
        <v>493</v>
      </c>
      <c r="C73" s="5" t="s">
        <v>63</v>
      </c>
      <c r="D73" s="5" t="s">
        <v>64</v>
      </c>
      <c r="E73" s="5" t="s">
        <v>65</v>
      </c>
      <c r="F73" s="5" t="s">
        <v>66</v>
      </c>
      <c r="G73" s="5" t="s">
        <v>104</v>
      </c>
      <c r="H73" s="5"/>
      <c r="I73" s="5" t="s">
        <v>494</v>
      </c>
      <c r="J73" s="5" t="s">
        <v>495</v>
      </c>
      <c r="K73" s="5" t="s">
        <v>496</v>
      </c>
      <c r="L73" s="5" t="s">
        <v>308</v>
      </c>
      <c r="M73" s="5" t="s">
        <v>67</v>
      </c>
      <c r="N73" s="5"/>
      <c r="O73" s="5"/>
      <c r="P73" s="5"/>
      <c r="Q73" s="5"/>
      <c r="R73" s="5" t="s">
        <v>497</v>
      </c>
      <c r="S73" s="5" t="s">
        <v>310</v>
      </c>
      <c r="T73" s="5"/>
      <c r="U73" s="5"/>
      <c r="V73" s="5"/>
      <c r="W73" s="5"/>
      <c r="X73" s="5" t="s">
        <v>114</v>
      </c>
      <c r="Y73" s="5" t="s">
        <v>115</v>
      </c>
      <c r="Z73" s="5"/>
    </row>
    <row r="74" spans="1:26" ht="21.6" customHeight="1">
      <c r="A74" s="5" t="s">
        <v>498</v>
      </c>
      <c r="B74" s="5" t="s">
        <v>499</v>
      </c>
      <c r="C74" s="5" t="s">
        <v>63</v>
      </c>
      <c r="D74" s="5" t="s">
        <v>64</v>
      </c>
      <c r="E74" s="5" t="s">
        <v>65</v>
      </c>
      <c r="F74" s="5" t="s">
        <v>66</v>
      </c>
      <c r="G74" s="5" t="s">
        <v>104</v>
      </c>
      <c r="H74" s="5"/>
      <c r="I74" s="5" t="s">
        <v>500</v>
      </c>
      <c r="J74" s="5" t="s">
        <v>501</v>
      </c>
      <c r="K74" s="5" t="s">
        <v>496</v>
      </c>
      <c r="L74" s="5" t="s">
        <v>308</v>
      </c>
      <c r="M74" s="5" t="s">
        <v>67</v>
      </c>
      <c r="N74" s="5"/>
      <c r="O74" s="5"/>
      <c r="P74" s="5"/>
      <c r="Q74" s="5"/>
      <c r="R74" s="5" t="s">
        <v>502</v>
      </c>
      <c r="S74" s="5" t="s">
        <v>310</v>
      </c>
      <c r="T74" s="5"/>
      <c r="U74" s="5"/>
      <c r="V74" s="5"/>
      <c r="W74" s="5"/>
      <c r="X74" s="5" t="s">
        <v>114</v>
      </c>
      <c r="Y74" s="5" t="s">
        <v>115</v>
      </c>
      <c r="Z74" s="5"/>
    </row>
    <row r="75" spans="1:26" ht="21.6" customHeight="1">
      <c r="A75" s="5" t="s">
        <v>503</v>
      </c>
      <c r="B75" s="5" t="s">
        <v>504</v>
      </c>
      <c r="C75" s="5" t="s">
        <v>102</v>
      </c>
      <c r="D75" s="5" t="s">
        <v>103</v>
      </c>
      <c r="E75" s="5" t="s">
        <v>344</v>
      </c>
      <c r="F75" s="5" t="s">
        <v>345</v>
      </c>
      <c r="G75" s="5" t="s">
        <v>505</v>
      </c>
      <c r="H75" s="5"/>
      <c r="I75" s="5" t="s">
        <v>506</v>
      </c>
      <c r="J75" s="5" t="s">
        <v>507</v>
      </c>
      <c r="K75" s="5" t="s">
        <v>508</v>
      </c>
      <c r="L75" s="5" t="s">
        <v>509</v>
      </c>
      <c r="M75" s="5" t="s">
        <v>154</v>
      </c>
      <c r="N75" s="5" t="s">
        <v>155</v>
      </c>
      <c r="O75" s="5" t="s">
        <v>156</v>
      </c>
      <c r="P75" s="5" t="s">
        <v>157</v>
      </c>
      <c r="Q75" s="5" t="s">
        <v>510</v>
      </c>
      <c r="R75" s="5"/>
      <c r="S75" s="5" t="s">
        <v>310</v>
      </c>
      <c r="T75" s="5" t="s">
        <v>173</v>
      </c>
      <c r="U75" s="5"/>
      <c r="V75" s="5"/>
      <c r="W75" s="5" t="s">
        <v>511</v>
      </c>
      <c r="X75" s="5" t="s">
        <v>162</v>
      </c>
      <c r="Y75" s="5" t="s">
        <v>163</v>
      </c>
      <c r="Z75" s="5" t="s">
        <v>164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3"/>
  <sheetViews>
    <sheetView showGridLines="0" workbookViewId="0"/>
  </sheetViews>
  <sheetFormatPr defaultRowHeight="14.25"/>
  <cols>
    <col min="1" max="1" width="20" customWidth="1"/>
    <col min="2" max="2" width="13" customWidth="1"/>
    <col min="3" max="4" width="28" customWidth="1"/>
    <col min="5" max="6" width="25" customWidth="1"/>
    <col min="7" max="7" width="20" customWidth="1"/>
    <col min="8" max="8" width="30" customWidth="1"/>
    <col min="9" max="10" width="13" customWidth="1"/>
    <col min="11" max="11" width="27" customWidth="1"/>
    <col min="12" max="12" width="18" customWidth="1"/>
    <col min="13" max="13" width="13" customWidth="1"/>
    <col min="14" max="14" width="20" customWidth="1"/>
    <col min="15" max="15" width="34" customWidth="1"/>
    <col min="16" max="16" width="27" customWidth="1"/>
    <col min="17" max="18" width="34" customWidth="1"/>
  </cols>
  <sheetData>
    <row r="1" spans="1:18" ht="30" customHeight="1">
      <c r="A1" s="10" t="s">
        <v>512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30" customHeight="1">
      <c r="A2" s="4" t="s">
        <v>35</v>
      </c>
      <c r="B2" s="4" t="s">
        <v>40</v>
      </c>
      <c r="C2" s="4" t="s">
        <v>513</v>
      </c>
      <c r="D2" s="4" t="s">
        <v>514</v>
      </c>
      <c r="E2" s="4" t="s">
        <v>515</v>
      </c>
      <c r="F2" s="4" t="s">
        <v>516</v>
      </c>
      <c r="G2" s="4" t="s">
        <v>517</v>
      </c>
      <c r="H2" s="4" t="s">
        <v>42</v>
      </c>
      <c r="I2" s="4" t="s">
        <v>43</v>
      </c>
      <c r="J2" s="4" t="s">
        <v>44</v>
      </c>
      <c r="K2" s="4" t="s">
        <v>518</v>
      </c>
      <c r="L2" s="4" t="s">
        <v>519</v>
      </c>
      <c r="M2" s="4" t="s">
        <v>520</v>
      </c>
      <c r="N2" s="4" t="s">
        <v>521</v>
      </c>
      <c r="O2" s="4" t="s">
        <v>522</v>
      </c>
      <c r="P2" s="4" t="s">
        <v>523</v>
      </c>
      <c r="Q2" s="4" t="s">
        <v>524</v>
      </c>
      <c r="R2" s="4" t="s">
        <v>525</v>
      </c>
    </row>
    <row r="3" spans="1:18" ht="21.6" customHeight="1">
      <c r="A3" s="5" t="s">
        <v>61</v>
      </c>
      <c r="B3" s="5" t="s">
        <v>66</v>
      </c>
      <c r="C3" s="5" t="s">
        <v>64</v>
      </c>
      <c r="D3" s="5" t="s">
        <v>526</v>
      </c>
      <c r="E3" s="5" t="s">
        <v>68</v>
      </c>
      <c r="F3" s="5" t="s">
        <v>69</v>
      </c>
      <c r="G3" s="5" t="s">
        <v>527</v>
      </c>
      <c r="H3" s="5"/>
      <c r="I3" s="5"/>
      <c r="J3" s="5"/>
      <c r="K3" s="5"/>
      <c r="L3" s="5" t="s">
        <v>528</v>
      </c>
      <c r="M3" s="5">
        <v>1</v>
      </c>
      <c r="N3" s="5" t="s">
        <v>62</v>
      </c>
      <c r="O3" s="5" t="s">
        <v>529</v>
      </c>
      <c r="P3" s="5"/>
      <c r="Q3" s="5" t="s">
        <v>70</v>
      </c>
      <c r="R3" s="5" t="s">
        <v>73</v>
      </c>
    </row>
    <row r="4" spans="1:18" ht="21.6" customHeight="1">
      <c r="A4" s="5" t="s">
        <v>74</v>
      </c>
      <c r="B4" s="5" t="s">
        <v>66</v>
      </c>
      <c r="C4" s="5" t="s">
        <v>77</v>
      </c>
      <c r="D4" s="5" t="s">
        <v>530</v>
      </c>
      <c r="E4" s="5"/>
      <c r="F4" s="5" t="s">
        <v>81</v>
      </c>
      <c r="G4" s="5"/>
      <c r="H4" s="5"/>
      <c r="I4" s="5"/>
      <c r="J4" s="5"/>
      <c r="K4" s="5"/>
      <c r="L4" s="5" t="s">
        <v>528</v>
      </c>
      <c r="M4" s="5">
        <v>1</v>
      </c>
      <c r="N4" s="5" t="s">
        <v>75</v>
      </c>
      <c r="O4" s="5" t="s">
        <v>529</v>
      </c>
      <c r="P4" s="5"/>
      <c r="Q4" s="5" t="s">
        <v>82</v>
      </c>
      <c r="R4" s="5" t="s">
        <v>73</v>
      </c>
    </row>
    <row r="5" spans="1:18" ht="172.9" customHeight="1">
      <c r="A5" s="5" t="s">
        <v>208</v>
      </c>
      <c r="B5" s="5" t="s">
        <v>185</v>
      </c>
      <c r="C5" s="5" t="s">
        <v>211</v>
      </c>
      <c r="D5" s="5" t="s">
        <v>531</v>
      </c>
      <c r="E5" s="5" t="s">
        <v>532</v>
      </c>
      <c r="F5" s="5"/>
      <c r="G5" s="5"/>
      <c r="H5" s="5" t="s">
        <v>212</v>
      </c>
      <c r="I5" s="5">
        <v>42.538589999999999</v>
      </c>
      <c r="J5" s="5">
        <v>74.536699999999996</v>
      </c>
      <c r="K5" s="5" t="s">
        <v>533</v>
      </c>
      <c r="L5" s="5" t="s">
        <v>528</v>
      </c>
      <c r="M5" s="5">
        <v>16</v>
      </c>
      <c r="N5" s="5" t="s">
        <v>534</v>
      </c>
      <c r="O5" s="5" t="s">
        <v>535</v>
      </c>
      <c r="P5" s="5" t="s">
        <v>217</v>
      </c>
      <c r="Q5" s="5" t="s">
        <v>536</v>
      </c>
      <c r="R5" s="5" t="s">
        <v>222</v>
      </c>
    </row>
    <row r="6" spans="1:18" ht="64.900000000000006" customHeight="1">
      <c r="A6" s="5" t="s">
        <v>223</v>
      </c>
      <c r="B6" s="5" t="s">
        <v>185</v>
      </c>
      <c r="C6" s="5" t="s">
        <v>211</v>
      </c>
      <c r="D6" s="5" t="s">
        <v>531</v>
      </c>
      <c r="E6" s="5" t="s">
        <v>537</v>
      </c>
      <c r="F6" s="5"/>
      <c r="G6" s="5"/>
      <c r="H6" s="5" t="s">
        <v>212</v>
      </c>
      <c r="I6" s="5">
        <v>42.467869999999998</v>
      </c>
      <c r="J6" s="5">
        <v>74.454409999999996</v>
      </c>
      <c r="K6" s="5" t="s">
        <v>533</v>
      </c>
      <c r="L6" s="5" t="s">
        <v>528</v>
      </c>
      <c r="M6" s="5">
        <v>6</v>
      </c>
      <c r="N6" s="5" t="s">
        <v>538</v>
      </c>
      <c r="O6" s="5" t="s">
        <v>539</v>
      </c>
      <c r="P6" s="5" t="s">
        <v>217</v>
      </c>
      <c r="Q6" s="5" t="s">
        <v>540</v>
      </c>
      <c r="R6" s="5" t="s">
        <v>222</v>
      </c>
    </row>
    <row r="7" spans="1:18" ht="21.6" customHeight="1">
      <c r="A7" s="5" t="s">
        <v>290</v>
      </c>
      <c r="B7" s="5" t="s">
        <v>185</v>
      </c>
      <c r="C7" s="5" t="s">
        <v>103</v>
      </c>
      <c r="D7" s="5" t="s">
        <v>526</v>
      </c>
      <c r="E7" s="5" t="s">
        <v>292</v>
      </c>
      <c r="F7" s="5" t="s">
        <v>293</v>
      </c>
      <c r="G7" s="5" t="s">
        <v>541</v>
      </c>
      <c r="H7" s="5"/>
      <c r="I7" s="5"/>
      <c r="J7" s="5"/>
      <c r="K7" s="5"/>
      <c r="L7" s="5" t="s">
        <v>528</v>
      </c>
      <c r="M7" s="5">
        <v>1</v>
      </c>
      <c r="N7" s="5" t="s">
        <v>291</v>
      </c>
      <c r="O7" s="5" t="s">
        <v>529</v>
      </c>
      <c r="P7" s="5"/>
      <c r="Q7" s="5" t="s">
        <v>294</v>
      </c>
      <c r="R7" s="5" t="s">
        <v>73</v>
      </c>
    </row>
    <row r="8" spans="1:18" ht="21.6" customHeight="1">
      <c r="A8" s="5" t="s">
        <v>295</v>
      </c>
      <c r="B8" s="5" t="s">
        <v>185</v>
      </c>
      <c r="C8" s="5" t="s">
        <v>103</v>
      </c>
      <c r="D8" s="5" t="s">
        <v>526</v>
      </c>
      <c r="E8" s="5" t="s">
        <v>297</v>
      </c>
      <c r="F8" s="5" t="s">
        <v>298</v>
      </c>
      <c r="G8" s="5" t="s">
        <v>541</v>
      </c>
      <c r="H8" s="5"/>
      <c r="I8" s="5"/>
      <c r="J8" s="5"/>
      <c r="K8" s="5"/>
      <c r="L8" s="5" t="s">
        <v>528</v>
      </c>
      <c r="M8" s="5">
        <v>1</v>
      </c>
      <c r="N8" s="5" t="s">
        <v>296</v>
      </c>
      <c r="O8" s="5" t="s">
        <v>529</v>
      </c>
      <c r="P8" s="5"/>
      <c r="Q8" s="5" t="s">
        <v>299</v>
      </c>
      <c r="R8" s="5" t="s">
        <v>73</v>
      </c>
    </row>
    <row r="9" spans="1:18" ht="21.6" customHeight="1">
      <c r="A9" s="5" t="s">
        <v>300</v>
      </c>
      <c r="B9" s="5" t="s">
        <v>185</v>
      </c>
      <c r="C9" s="5" t="s">
        <v>103</v>
      </c>
      <c r="D9" s="5" t="s">
        <v>526</v>
      </c>
      <c r="E9" s="5" t="s">
        <v>302</v>
      </c>
      <c r="F9" s="5" t="s">
        <v>303</v>
      </c>
      <c r="G9" s="5" t="s">
        <v>541</v>
      </c>
      <c r="H9" s="5"/>
      <c r="I9" s="5"/>
      <c r="J9" s="5"/>
      <c r="K9" s="5"/>
      <c r="L9" s="5" t="s">
        <v>528</v>
      </c>
      <c r="M9" s="5">
        <v>1</v>
      </c>
      <c r="N9" s="5" t="s">
        <v>301</v>
      </c>
      <c r="O9" s="5" t="s">
        <v>529</v>
      </c>
      <c r="P9" s="5"/>
      <c r="Q9" s="5" t="s">
        <v>304</v>
      </c>
      <c r="R9" s="5" t="s">
        <v>73</v>
      </c>
    </row>
    <row r="10" spans="1:18" ht="86.45" customHeight="1">
      <c r="A10" s="5" t="s">
        <v>305</v>
      </c>
      <c r="B10" s="5" t="s">
        <v>66</v>
      </c>
      <c r="C10" s="5" t="s">
        <v>64</v>
      </c>
      <c r="D10" s="5" t="s">
        <v>542</v>
      </c>
      <c r="E10" s="5" t="s">
        <v>543</v>
      </c>
      <c r="F10" s="5" t="s">
        <v>544</v>
      </c>
      <c r="G10" s="5" t="s">
        <v>527</v>
      </c>
      <c r="H10" s="5" t="s">
        <v>545</v>
      </c>
      <c r="I10" s="5">
        <v>41.345770000000002</v>
      </c>
      <c r="J10" s="5">
        <v>69.316609999999997</v>
      </c>
      <c r="K10" s="5" t="s">
        <v>546</v>
      </c>
      <c r="L10" s="5" t="s">
        <v>547</v>
      </c>
      <c r="M10" s="5">
        <v>3</v>
      </c>
      <c r="N10" s="5" t="s">
        <v>548</v>
      </c>
      <c r="O10" s="5" t="s">
        <v>549</v>
      </c>
      <c r="P10" s="5" t="s">
        <v>550</v>
      </c>
      <c r="Q10" s="5" t="s">
        <v>551</v>
      </c>
      <c r="R10" s="5" t="s">
        <v>552</v>
      </c>
    </row>
    <row r="11" spans="1:18" ht="21.6" customHeight="1">
      <c r="A11" s="5" t="s">
        <v>316</v>
      </c>
      <c r="B11" s="5" t="s">
        <v>185</v>
      </c>
      <c r="C11" s="5" t="s">
        <v>103</v>
      </c>
      <c r="D11" s="5" t="s">
        <v>526</v>
      </c>
      <c r="E11" s="5" t="s">
        <v>318</v>
      </c>
      <c r="F11" s="5" t="s">
        <v>319</v>
      </c>
      <c r="G11" s="5" t="s">
        <v>541</v>
      </c>
      <c r="H11" s="5"/>
      <c r="I11" s="5"/>
      <c r="J11" s="5"/>
      <c r="K11" s="5"/>
      <c r="L11" s="5" t="s">
        <v>528</v>
      </c>
      <c r="M11" s="5">
        <v>1</v>
      </c>
      <c r="N11" s="5" t="s">
        <v>317</v>
      </c>
      <c r="O11" s="5" t="s">
        <v>529</v>
      </c>
      <c r="P11" s="5"/>
      <c r="Q11" s="5" t="s">
        <v>320</v>
      </c>
      <c r="R11" s="5" t="s">
        <v>73</v>
      </c>
    </row>
    <row r="12" spans="1:18" ht="86.45" customHeight="1">
      <c r="A12" s="5" t="s">
        <v>325</v>
      </c>
      <c r="B12" s="5" t="s">
        <v>66</v>
      </c>
      <c r="C12" s="5" t="s">
        <v>77</v>
      </c>
      <c r="D12" s="5" t="s">
        <v>542</v>
      </c>
      <c r="E12" s="5" t="s">
        <v>329</v>
      </c>
      <c r="F12" s="5" t="s">
        <v>553</v>
      </c>
      <c r="G12" s="5" t="s">
        <v>527</v>
      </c>
      <c r="H12" s="5" t="s">
        <v>554</v>
      </c>
      <c r="I12" s="5">
        <v>40.507997000000003</v>
      </c>
      <c r="J12" s="5">
        <v>66.780580999999998</v>
      </c>
      <c r="K12" s="5" t="s">
        <v>546</v>
      </c>
      <c r="L12" s="5" t="s">
        <v>547</v>
      </c>
      <c r="M12" s="5">
        <v>3</v>
      </c>
      <c r="N12" s="5" t="s">
        <v>555</v>
      </c>
      <c r="O12" s="5" t="s">
        <v>549</v>
      </c>
      <c r="P12" s="5" t="s">
        <v>550</v>
      </c>
      <c r="Q12" s="5" t="s">
        <v>556</v>
      </c>
      <c r="R12" s="5" t="s">
        <v>552</v>
      </c>
    </row>
    <row r="13" spans="1:18" ht="21.6" customHeight="1">
      <c r="A13" s="5" t="s">
        <v>333</v>
      </c>
      <c r="B13" s="5" t="s">
        <v>185</v>
      </c>
      <c r="C13" s="5" t="s">
        <v>103</v>
      </c>
      <c r="D13" s="5" t="s">
        <v>526</v>
      </c>
      <c r="E13" s="5" t="s">
        <v>335</v>
      </c>
      <c r="F13" s="5" t="s">
        <v>336</v>
      </c>
      <c r="G13" s="5" t="s">
        <v>541</v>
      </c>
      <c r="H13" s="5"/>
      <c r="I13" s="5"/>
      <c r="J13" s="5"/>
      <c r="K13" s="5"/>
      <c r="L13" s="5" t="s">
        <v>528</v>
      </c>
      <c r="M13" s="5">
        <v>1</v>
      </c>
      <c r="N13" s="5" t="s">
        <v>334</v>
      </c>
      <c r="O13" s="5" t="s">
        <v>529</v>
      </c>
      <c r="P13" s="5"/>
      <c r="Q13" s="5" t="s">
        <v>337</v>
      </c>
      <c r="R13" s="5" t="s">
        <v>73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6"/>
  <sheetViews>
    <sheetView showGridLines="0" workbookViewId="0"/>
  </sheetViews>
  <sheetFormatPr defaultRowHeight="14.25"/>
  <cols>
    <col min="1" max="2" width="20" customWidth="1"/>
    <col min="3" max="3" width="25" customWidth="1"/>
    <col min="4" max="4" width="13" customWidth="1"/>
    <col min="5" max="8" width="28" customWidth="1"/>
    <col min="9" max="9" width="30" customWidth="1"/>
    <col min="10" max="12" width="13" customWidth="1"/>
    <col min="13" max="14" width="20" customWidth="1"/>
    <col min="15" max="15" width="27" customWidth="1"/>
    <col min="16" max="16" width="25" customWidth="1"/>
    <col min="17" max="17" width="27" customWidth="1"/>
    <col min="18" max="18" width="18" customWidth="1"/>
    <col min="19" max="19" width="34" customWidth="1"/>
  </cols>
  <sheetData>
    <row r="1" spans="1:19" ht="30" customHeight="1">
      <c r="A1" s="10" t="s">
        <v>557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30" customHeight="1">
      <c r="A2" s="4" t="s">
        <v>35</v>
      </c>
      <c r="B2" s="4" t="s">
        <v>517</v>
      </c>
      <c r="C2" s="4" t="s">
        <v>558</v>
      </c>
      <c r="D2" s="4" t="s">
        <v>40</v>
      </c>
      <c r="E2" s="4" t="s">
        <v>559</v>
      </c>
      <c r="F2" s="4" t="s">
        <v>513</v>
      </c>
      <c r="G2" s="4" t="s">
        <v>514</v>
      </c>
      <c r="H2" s="4" t="s">
        <v>560</v>
      </c>
      <c r="I2" s="4" t="s">
        <v>42</v>
      </c>
      <c r="J2" s="4" t="s">
        <v>43</v>
      </c>
      <c r="K2" s="4" t="s">
        <v>44</v>
      </c>
      <c r="L2" s="4" t="s">
        <v>561</v>
      </c>
      <c r="M2" s="4" t="s">
        <v>562</v>
      </c>
      <c r="N2" s="4" t="s">
        <v>54</v>
      </c>
      <c r="O2" s="4" t="s">
        <v>563</v>
      </c>
      <c r="P2" s="4" t="s">
        <v>516</v>
      </c>
      <c r="Q2" s="4" t="s">
        <v>523</v>
      </c>
      <c r="R2" s="4" t="s">
        <v>519</v>
      </c>
      <c r="S2" s="4" t="s">
        <v>564</v>
      </c>
    </row>
    <row r="3" spans="1:19" ht="21.6" customHeight="1">
      <c r="A3" s="5" t="s">
        <v>61</v>
      </c>
      <c r="B3" s="5" t="s">
        <v>527</v>
      </c>
      <c r="C3" s="5" t="s">
        <v>68</v>
      </c>
      <c r="D3" s="5" t="s">
        <v>66</v>
      </c>
      <c r="E3" s="5" t="s">
        <v>63</v>
      </c>
      <c r="F3" s="5" t="s">
        <v>64</v>
      </c>
      <c r="G3" s="5" t="s">
        <v>526</v>
      </c>
      <c r="H3" s="5" t="s">
        <v>565</v>
      </c>
      <c r="I3" s="5"/>
      <c r="J3" s="5"/>
      <c r="K3" s="5"/>
      <c r="L3" s="5"/>
      <c r="M3" s="5"/>
      <c r="N3" s="5"/>
      <c r="O3" s="5"/>
      <c r="P3" s="5" t="s">
        <v>69</v>
      </c>
      <c r="Q3" s="5"/>
      <c r="R3" s="5" t="s">
        <v>528</v>
      </c>
      <c r="S3" s="5" t="s">
        <v>73</v>
      </c>
    </row>
    <row r="4" spans="1:19" ht="21.6" customHeight="1">
      <c r="A4" s="5" t="s">
        <v>100</v>
      </c>
      <c r="B4" s="5" t="s">
        <v>566</v>
      </c>
      <c r="C4" s="5" t="s">
        <v>112</v>
      </c>
      <c r="D4" s="5" t="s">
        <v>66</v>
      </c>
      <c r="E4" s="5" t="s">
        <v>102</v>
      </c>
      <c r="F4" s="5" t="s">
        <v>103</v>
      </c>
      <c r="G4" s="5" t="s">
        <v>567</v>
      </c>
      <c r="H4" s="5" t="s">
        <v>568</v>
      </c>
      <c r="I4" s="5" t="s">
        <v>105</v>
      </c>
      <c r="J4" s="5">
        <v>41.185262000000002</v>
      </c>
      <c r="K4" s="5">
        <v>69.164494000000005</v>
      </c>
      <c r="L4" s="5" t="s">
        <v>108</v>
      </c>
      <c r="M4" s="5" t="s">
        <v>113</v>
      </c>
      <c r="N4" s="5" t="s">
        <v>113</v>
      </c>
      <c r="O4" s="5"/>
      <c r="P4" s="5"/>
      <c r="Q4" s="5"/>
      <c r="R4" s="5" t="s">
        <v>547</v>
      </c>
      <c r="S4" s="5" t="s">
        <v>116</v>
      </c>
    </row>
    <row r="5" spans="1:19" ht="21.6" customHeight="1">
      <c r="A5" s="5" t="s">
        <v>117</v>
      </c>
      <c r="B5" s="5" t="s">
        <v>566</v>
      </c>
      <c r="C5" s="5" t="s">
        <v>124</v>
      </c>
      <c r="D5" s="5" t="s">
        <v>66</v>
      </c>
      <c r="E5" s="5" t="s">
        <v>102</v>
      </c>
      <c r="F5" s="5" t="s">
        <v>103</v>
      </c>
      <c r="G5" s="5" t="s">
        <v>567</v>
      </c>
      <c r="H5" s="5" t="s">
        <v>568</v>
      </c>
      <c r="I5" s="5" t="s">
        <v>119</v>
      </c>
      <c r="J5" s="5">
        <v>41.203961</v>
      </c>
      <c r="K5" s="5">
        <v>69.190380000000005</v>
      </c>
      <c r="L5" s="5" t="s">
        <v>122</v>
      </c>
      <c r="M5" s="5" t="s">
        <v>113</v>
      </c>
      <c r="N5" s="5" t="s">
        <v>113</v>
      </c>
      <c r="O5" s="5"/>
      <c r="P5" s="5"/>
      <c r="Q5" s="5"/>
      <c r="R5" s="5" t="s">
        <v>547</v>
      </c>
      <c r="S5" s="5" t="s">
        <v>116</v>
      </c>
    </row>
    <row r="6" spans="1:19" ht="21.6" customHeight="1">
      <c r="A6" s="5" t="s">
        <v>125</v>
      </c>
      <c r="B6" s="5" t="s">
        <v>566</v>
      </c>
      <c r="C6" s="5" t="s">
        <v>129</v>
      </c>
      <c r="D6" s="5" t="s">
        <v>66</v>
      </c>
      <c r="E6" s="5" t="s">
        <v>102</v>
      </c>
      <c r="F6" s="5" t="s">
        <v>103</v>
      </c>
      <c r="G6" s="5" t="s">
        <v>567</v>
      </c>
      <c r="H6" s="5" t="s">
        <v>568</v>
      </c>
      <c r="I6" s="5" t="s">
        <v>119</v>
      </c>
      <c r="J6" s="5">
        <v>41.204098999999999</v>
      </c>
      <c r="K6" s="5">
        <v>69.190240000000003</v>
      </c>
      <c r="L6" s="5" t="s">
        <v>122</v>
      </c>
      <c r="M6" s="5" t="s">
        <v>113</v>
      </c>
      <c r="N6" s="5" t="s">
        <v>113</v>
      </c>
      <c r="O6" s="5"/>
      <c r="P6" s="5"/>
      <c r="Q6" s="5"/>
      <c r="R6" s="5" t="s">
        <v>547</v>
      </c>
      <c r="S6" s="5" t="s">
        <v>116</v>
      </c>
    </row>
    <row r="7" spans="1:19" ht="21.6" customHeight="1">
      <c r="A7" s="5" t="s">
        <v>130</v>
      </c>
      <c r="B7" s="5" t="s">
        <v>566</v>
      </c>
      <c r="C7" s="5" t="s">
        <v>134</v>
      </c>
      <c r="D7" s="5" t="s">
        <v>66</v>
      </c>
      <c r="E7" s="5" t="s">
        <v>102</v>
      </c>
      <c r="F7" s="5" t="s">
        <v>103</v>
      </c>
      <c r="G7" s="5" t="s">
        <v>567</v>
      </c>
      <c r="H7" s="5" t="s">
        <v>568</v>
      </c>
      <c r="I7" s="5" t="s">
        <v>119</v>
      </c>
      <c r="J7" s="5">
        <v>41.204210000000003</v>
      </c>
      <c r="K7" s="5">
        <v>69.185998999999995</v>
      </c>
      <c r="L7" s="5" t="s">
        <v>122</v>
      </c>
      <c r="M7" s="5" t="s">
        <v>113</v>
      </c>
      <c r="N7" s="5" t="s">
        <v>113</v>
      </c>
      <c r="O7" s="5"/>
      <c r="P7" s="5"/>
      <c r="Q7" s="5"/>
      <c r="R7" s="5" t="s">
        <v>547</v>
      </c>
      <c r="S7" s="5" t="s">
        <v>116</v>
      </c>
    </row>
    <row r="8" spans="1:19" ht="21.6" customHeight="1">
      <c r="A8" s="5" t="s">
        <v>135</v>
      </c>
      <c r="B8" s="5" t="s">
        <v>566</v>
      </c>
      <c r="C8" s="5" t="s">
        <v>139</v>
      </c>
      <c r="D8" s="5" t="s">
        <v>66</v>
      </c>
      <c r="E8" s="5" t="s">
        <v>102</v>
      </c>
      <c r="F8" s="5" t="s">
        <v>103</v>
      </c>
      <c r="G8" s="5" t="s">
        <v>567</v>
      </c>
      <c r="H8" s="5" t="s">
        <v>568</v>
      </c>
      <c r="I8" s="5" t="s">
        <v>119</v>
      </c>
      <c r="J8" s="5">
        <v>41.204158</v>
      </c>
      <c r="K8" s="5">
        <v>69.185844000000003</v>
      </c>
      <c r="L8" s="5" t="s">
        <v>122</v>
      </c>
      <c r="M8" s="5" t="s">
        <v>113</v>
      </c>
      <c r="N8" s="5" t="s">
        <v>113</v>
      </c>
      <c r="O8" s="5"/>
      <c r="P8" s="5"/>
      <c r="Q8" s="5"/>
      <c r="R8" s="5" t="s">
        <v>547</v>
      </c>
      <c r="S8" s="5" t="s">
        <v>116</v>
      </c>
    </row>
    <row r="9" spans="1:19" ht="21.6" customHeight="1">
      <c r="A9" s="5" t="s">
        <v>148</v>
      </c>
      <c r="B9" s="5" t="s">
        <v>569</v>
      </c>
      <c r="C9" s="5" t="s">
        <v>158</v>
      </c>
      <c r="D9" s="5" t="s">
        <v>88</v>
      </c>
      <c r="E9" s="5" t="s">
        <v>102</v>
      </c>
      <c r="F9" s="5" t="s">
        <v>103</v>
      </c>
      <c r="G9" s="5" t="s">
        <v>570</v>
      </c>
      <c r="H9" s="5" t="s">
        <v>571</v>
      </c>
      <c r="I9" s="5"/>
      <c r="J9" s="5">
        <v>43.254958999999999</v>
      </c>
      <c r="K9" s="5">
        <v>76.957015999999996</v>
      </c>
      <c r="L9" s="5" t="s">
        <v>153</v>
      </c>
      <c r="M9" s="5" t="s">
        <v>159</v>
      </c>
      <c r="N9" s="5" t="s">
        <v>160</v>
      </c>
      <c r="O9" s="5"/>
      <c r="P9" s="5"/>
      <c r="Q9" s="5" t="s">
        <v>155</v>
      </c>
      <c r="R9" s="5" t="s">
        <v>572</v>
      </c>
      <c r="S9" s="5" t="s">
        <v>164</v>
      </c>
    </row>
    <row r="10" spans="1:19" ht="21.6" customHeight="1">
      <c r="A10" s="5" t="s">
        <v>165</v>
      </c>
      <c r="B10" s="5" t="s">
        <v>569</v>
      </c>
      <c r="C10" s="5" t="s">
        <v>172</v>
      </c>
      <c r="D10" s="5" t="s">
        <v>88</v>
      </c>
      <c r="E10" s="5" t="s">
        <v>102</v>
      </c>
      <c r="F10" s="5" t="s">
        <v>103</v>
      </c>
      <c r="G10" s="5" t="s">
        <v>570</v>
      </c>
      <c r="H10" s="5" t="s">
        <v>571</v>
      </c>
      <c r="I10" s="5"/>
      <c r="J10" s="5">
        <v>50.375480000000003</v>
      </c>
      <c r="K10" s="5">
        <v>80.497946999999996</v>
      </c>
      <c r="L10" s="5" t="s">
        <v>170</v>
      </c>
      <c r="M10" s="5" t="s">
        <v>173</v>
      </c>
      <c r="N10" s="5" t="s">
        <v>173</v>
      </c>
      <c r="O10" s="5"/>
      <c r="P10" s="5"/>
      <c r="Q10" s="5" t="s">
        <v>155</v>
      </c>
      <c r="R10" s="5" t="s">
        <v>572</v>
      </c>
      <c r="S10" s="5" t="s">
        <v>164</v>
      </c>
    </row>
    <row r="11" spans="1:19" ht="21.6" customHeight="1">
      <c r="A11" s="5" t="s">
        <v>175</v>
      </c>
      <c r="B11" s="5" t="s">
        <v>569</v>
      </c>
      <c r="C11" s="5" t="s">
        <v>180</v>
      </c>
      <c r="D11" s="5" t="s">
        <v>88</v>
      </c>
      <c r="E11" s="5" t="s">
        <v>102</v>
      </c>
      <c r="F11" s="5" t="s">
        <v>103</v>
      </c>
      <c r="G11" s="5" t="s">
        <v>570</v>
      </c>
      <c r="H11" s="5" t="s">
        <v>571</v>
      </c>
      <c r="I11" s="5"/>
      <c r="J11" s="5">
        <v>50.370113000000003</v>
      </c>
      <c r="K11" s="5">
        <v>80.484449999999995</v>
      </c>
      <c r="L11" s="5" t="s">
        <v>179</v>
      </c>
      <c r="M11" s="5" t="s">
        <v>173</v>
      </c>
      <c r="N11" s="5" t="s">
        <v>173</v>
      </c>
      <c r="O11" s="5"/>
      <c r="P11" s="5"/>
      <c r="Q11" s="5" t="s">
        <v>155</v>
      </c>
      <c r="R11" s="5" t="s">
        <v>572</v>
      </c>
      <c r="S11" s="5" t="s">
        <v>164</v>
      </c>
    </row>
    <row r="12" spans="1:19" ht="21.6" customHeight="1">
      <c r="A12" s="5" t="s">
        <v>182</v>
      </c>
      <c r="B12" s="5" t="s">
        <v>573</v>
      </c>
      <c r="C12" s="5" t="s">
        <v>574</v>
      </c>
      <c r="D12" s="5" t="s">
        <v>185</v>
      </c>
      <c r="E12" s="5" t="s">
        <v>102</v>
      </c>
      <c r="F12" s="5" t="s">
        <v>103</v>
      </c>
      <c r="G12" s="5" t="s">
        <v>567</v>
      </c>
      <c r="H12" s="5" t="s">
        <v>568</v>
      </c>
      <c r="I12" s="5" t="s">
        <v>187</v>
      </c>
      <c r="J12" s="5"/>
      <c r="K12" s="5"/>
      <c r="L12" s="5" t="s">
        <v>188</v>
      </c>
      <c r="M12" s="5" t="s">
        <v>195</v>
      </c>
      <c r="N12" s="5" t="s">
        <v>196</v>
      </c>
      <c r="O12" s="5"/>
      <c r="P12" s="5"/>
      <c r="Q12" s="5" t="s">
        <v>190</v>
      </c>
      <c r="R12" s="5" t="s">
        <v>528</v>
      </c>
      <c r="S12" s="5" t="s">
        <v>197</v>
      </c>
    </row>
    <row r="13" spans="1:19" ht="32.450000000000003" customHeight="1">
      <c r="A13" s="5" t="s">
        <v>198</v>
      </c>
      <c r="B13" s="5" t="s">
        <v>573</v>
      </c>
      <c r="C13" s="5" t="s">
        <v>575</v>
      </c>
      <c r="D13" s="5" t="s">
        <v>185</v>
      </c>
      <c r="E13" s="5" t="s">
        <v>200</v>
      </c>
      <c r="F13" s="5" t="s">
        <v>201</v>
      </c>
      <c r="G13" s="5" t="s">
        <v>576</v>
      </c>
      <c r="H13" s="5" t="s">
        <v>577</v>
      </c>
      <c r="I13" s="5" t="s">
        <v>203</v>
      </c>
      <c r="J13" s="5"/>
      <c r="K13" s="5"/>
      <c r="L13" s="5" t="s">
        <v>204</v>
      </c>
      <c r="M13" s="5" t="s">
        <v>195</v>
      </c>
      <c r="N13" s="5"/>
      <c r="O13" s="5"/>
      <c r="P13" s="5"/>
      <c r="Q13" s="5" t="s">
        <v>190</v>
      </c>
      <c r="R13" s="5" t="s">
        <v>528</v>
      </c>
      <c r="S13" s="5" t="s">
        <v>207</v>
      </c>
    </row>
    <row r="14" spans="1:19" ht="86.45" customHeight="1">
      <c r="A14" s="5" t="s">
        <v>208</v>
      </c>
      <c r="B14" s="5"/>
      <c r="C14" s="5" t="s">
        <v>532</v>
      </c>
      <c r="D14" s="5" t="s">
        <v>185</v>
      </c>
      <c r="E14" s="5" t="s">
        <v>210</v>
      </c>
      <c r="F14" s="5" t="s">
        <v>211</v>
      </c>
      <c r="G14" s="5" t="s">
        <v>531</v>
      </c>
      <c r="H14" s="5" t="s">
        <v>578</v>
      </c>
      <c r="I14" s="5" t="s">
        <v>212</v>
      </c>
      <c r="J14" s="5">
        <v>42.538589999999999</v>
      </c>
      <c r="K14" s="5">
        <v>74.536699999999996</v>
      </c>
      <c r="L14" s="5" t="s">
        <v>215</v>
      </c>
      <c r="M14" s="5"/>
      <c r="N14" s="5"/>
      <c r="O14" s="5"/>
      <c r="P14" s="5"/>
      <c r="Q14" s="5" t="s">
        <v>217</v>
      </c>
      <c r="R14" s="5" t="s">
        <v>528</v>
      </c>
      <c r="S14" s="5" t="s">
        <v>222</v>
      </c>
    </row>
    <row r="15" spans="1:19" ht="32.450000000000003" customHeight="1">
      <c r="A15" s="5" t="s">
        <v>223</v>
      </c>
      <c r="B15" s="5"/>
      <c r="C15" s="5" t="s">
        <v>537</v>
      </c>
      <c r="D15" s="5" t="s">
        <v>185</v>
      </c>
      <c r="E15" s="5" t="s">
        <v>210</v>
      </c>
      <c r="F15" s="5" t="s">
        <v>211</v>
      </c>
      <c r="G15" s="5" t="s">
        <v>531</v>
      </c>
      <c r="H15" s="5" t="s">
        <v>578</v>
      </c>
      <c r="I15" s="5" t="s">
        <v>212</v>
      </c>
      <c r="J15" s="5">
        <v>42.467869999999998</v>
      </c>
      <c r="K15" s="5">
        <v>74.454409999999996</v>
      </c>
      <c r="L15" s="5" t="s">
        <v>227</v>
      </c>
      <c r="M15" s="5"/>
      <c r="N15" s="5"/>
      <c r="O15" s="5"/>
      <c r="P15" s="5"/>
      <c r="Q15" s="5" t="s">
        <v>217</v>
      </c>
      <c r="R15" s="5" t="s">
        <v>528</v>
      </c>
      <c r="S15" s="5" t="s">
        <v>222</v>
      </c>
    </row>
    <row r="16" spans="1:19" ht="21.6" customHeight="1">
      <c r="A16" s="5" t="s">
        <v>290</v>
      </c>
      <c r="B16" s="5" t="s">
        <v>541</v>
      </c>
      <c r="C16" s="5" t="s">
        <v>292</v>
      </c>
      <c r="D16" s="5" t="s">
        <v>185</v>
      </c>
      <c r="E16" s="5" t="s">
        <v>102</v>
      </c>
      <c r="F16" s="5" t="s">
        <v>103</v>
      </c>
      <c r="G16" s="5" t="s">
        <v>526</v>
      </c>
      <c r="H16" s="5" t="s">
        <v>565</v>
      </c>
      <c r="I16" s="5"/>
      <c r="J16" s="5"/>
      <c r="K16" s="5"/>
      <c r="L16" s="5"/>
      <c r="M16" s="5"/>
      <c r="N16" s="5"/>
      <c r="O16" s="5"/>
      <c r="P16" s="5" t="s">
        <v>293</v>
      </c>
      <c r="Q16" s="5"/>
      <c r="R16" s="5" t="s">
        <v>528</v>
      </c>
      <c r="S16" s="5" t="s">
        <v>73</v>
      </c>
    </row>
    <row r="17" spans="1:19" ht="21.6" customHeight="1">
      <c r="A17" s="5" t="s">
        <v>295</v>
      </c>
      <c r="B17" s="5" t="s">
        <v>541</v>
      </c>
      <c r="C17" s="5" t="s">
        <v>297</v>
      </c>
      <c r="D17" s="5" t="s">
        <v>185</v>
      </c>
      <c r="E17" s="5" t="s">
        <v>102</v>
      </c>
      <c r="F17" s="5" t="s">
        <v>103</v>
      </c>
      <c r="G17" s="5" t="s">
        <v>526</v>
      </c>
      <c r="H17" s="5" t="s">
        <v>565</v>
      </c>
      <c r="I17" s="5"/>
      <c r="J17" s="5"/>
      <c r="K17" s="5"/>
      <c r="L17" s="5"/>
      <c r="M17" s="5"/>
      <c r="N17" s="5"/>
      <c r="O17" s="5"/>
      <c r="P17" s="5" t="s">
        <v>298</v>
      </c>
      <c r="Q17" s="5"/>
      <c r="R17" s="5" t="s">
        <v>528</v>
      </c>
      <c r="S17" s="5" t="s">
        <v>73</v>
      </c>
    </row>
    <row r="18" spans="1:19" ht="21.6" customHeight="1">
      <c r="A18" s="5" t="s">
        <v>300</v>
      </c>
      <c r="B18" s="5" t="s">
        <v>541</v>
      </c>
      <c r="C18" s="5" t="s">
        <v>302</v>
      </c>
      <c r="D18" s="5" t="s">
        <v>185</v>
      </c>
      <c r="E18" s="5" t="s">
        <v>102</v>
      </c>
      <c r="F18" s="5" t="s">
        <v>103</v>
      </c>
      <c r="G18" s="5" t="s">
        <v>526</v>
      </c>
      <c r="H18" s="5" t="s">
        <v>565</v>
      </c>
      <c r="I18" s="5"/>
      <c r="J18" s="5"/>
      <c r="K18" s="5"/>
      <c r="L18" s="5"/>
      <c r="M18" s="5"/>
      <c r="N18" s="5"/>
      <c r="O18" s="5"/>
      <c r="P18" s="5" t="s">
        <v>303</v>
      </c>
      <c r="Q18" s="5"/>
      <c r="R18" s="5" t="s">
        <v>528</v>
      </c>
      <c r="S18" s="5" t="s">
        <v>73</v>
      </c>
    </row>
    <row r="19" spans="1:19" ht="86.45" customHeight="1">
      <c r="A19" s="5" t="s">
        <v>305</v>
      </c>
      <c r="B19" s="5" t="s">
        <v>527</v>
      </c>
      <c r="C19" s="5" t="s">
        <v>543</v>
      </c>
      <c r="D19" s="5" t="s">
        <v>66</v>
      </c>
      <c r="E19" s="5" t="s">
        <v>63</v>
      </c>
      <c r="F19" s="5" t="s">
        <v>64</v>
      </c>
      <c r="G19" s="5" t="s">
        <v>542</v>
      </c>
      <c r="H19" s="5" t="s">
        <v>579</v>
      </c>
      <c r="I19" s="5" t="s">
        <v>545</v>
      </c>
      <c r="J19" s="5">
        <v>41.345770000000002</v>
      </c>
      <c r="K19" s="5">
        <v>69.316609999999997</v>
      </c>
      <c r="L19" s="5" t="s">
        <v>580</v>
      </c>
      <c r="M19" s="5" t="s">
        <v>310</v>
      </c>
      <c r="N19" s="5"/>
      <c r="O19" s="5" t="s">
        <v>311</v>
      </c>
      <c r="P19" s="5" t="s">
        <v>544</v>
      </c>
      <c r="Q19" s="5"/>
      <c r="R19" s="5" t="s">
        <v>547</v>
      </c>
      <c r="S19" s="5" t="s">
        <v>581</v>
      </c>
    </row>
    <row r="20" spans="1:19" ht="21.6" customHeight="1">
      <c r="A20" s="5" t="s">
        <v>316</v>
      </c>
      <c r="B20" s="5" t="s">
        <v>541</v>
      </c>
      <c r="C20" s="5" t="s">
        <v>318</v>
      </c>
      <c r="D20" s="5" t="s">
        <v>185</v>
      </c>
      <c r="E20" s="5" t="s">
        <v>102</v>
      </c>
      <c r="F20" s="5" t="s">
        <v>103</v>
      </c>
      <c r="G20" s="5" t="s">
        <v>526</v>
      </c>
      <c r="H20" s="5" t="s">
        <v>565</v>
      </c>
      <c r="I20" s="5"/>
      <c r="J20" s="5"/>
      <c r="K20" s="5"/>
      <c r="L20" s="5"/>
      <c r="M20" s="5"/>
      <c r="N20" s="5"/>
      <c r="O20" s="5"/>
      <c r="P20" s="5" t="s">
        <v>319</v>
      </c>
      <c r="Q20" s="5"/>
      <c r="R20" s="5" t="s">
        <v>528</v>
      </c>
      <c r="S20" s="5" t="s">
        <v>73</v>
      </c>
    </row>
    <row r="21" spans="1:19" ht="86.45" customHeight="1">
      <c r="A21" s="5" t="s">
        <v>325</v>
      </c>
      <c r="B21" s="5" t="s">
        <v>527</v>
      </c>
      <c r="C21" s="5" t="s">
        <v>329</v>
      </c>
      <c r="D21" s="5" t="s">
        <v>66</v>
      </c>
      <c r="E21" s="5" t="s">
        <v>76</v>
      </c>
      <c r="F21" s="5" t="s">
        <v>77</v>
      </c>
      <c r="G21" s="5" t="s">
        <v>542</v>
      </c>
      <c r="H21" s="5" t="s">
        <v>579</v>
      </c>
      <c r="I21" s="5" t="s">
        <v>554</v>
      </c>
      <c r="J21" s="5">
        <v>40.507997000000003</v>
      </c>
      <c r="K21" s="5">
        <v>66.780580999999998</v>
      </c>
      <c r="L21" s="5" t="s">
        <v>582</v>
      </c>
      <c r="M21" s="5" t="s">
        <v>310</v>
      </c>
      <c r="N21" s="5"/>
      <c r="O21" s="5" t="s">
        <v>330</v>
      </c>
      <c r="P21" s="5" t="s">
        <v>553</v>
      </c>
      <c r="Q21" s="5"/>
      <c r="R21" s="5" t="s">
        <v>547</v>
      </c>
      <c r="S21" s="5" t="s">
        <v>581</v>
      </c>
    </row>
    <row r="22" spans="1:19" ht="21.6" customHeight="1">
      <c r="A22" s="5" t="s">
        <v>333</v>
      </c>
      <c r="B22" s="5" t="s">
        <v>541</v>
      </c>
      <c r="C22" s="5" t="s">
        <v>335</v>
      </c>
      <c r="D22" s="5" t="s">
        <v>185</v>
      </c>
      <c r="E22" s="5" t="s">
        <v>102</v>
      </c>
      <c r="F22" s="5" t="s">
        <v>103</v>
      </c>
      <c r="G22" s="5" t="s">
        <v>526</v>
      </c>
      <c r="H22" s="5" t="s">
        <v>565</v>
      </c>
      <c r="I22" s="5"/>
      <c r="J22" s="5"/>
      <c r="K22" s="5"/>
      <c r="L22" s="5"/>
      <c r="M22" s="5"/>
      <c r="N22" s="5"/>
      <c r="O22" s="5"/>
      <c r="P22" s="5" t="s">
        <v>336</v>
      </c>
      <c r="Q22" s="5"/>
      <c r="R22" s="5" t="s">
        <v>528</v>
      </c>
      <c r="S22" s="5" t="s">
        <v>73</v>
      </c>
    </row>
    <row r="23" spans="1:19" ht="21.6" customHeight="1">
      <c r="A23" s="5" t="s">
        <v>342</v>
      </c>
      <c r="B23" s="5" t="s">
        <v>583</v>
      </c>
      <c r="C23" s="5" t="s">
        <v>352</v>
      </c>
      <c r="D23" s="5" t="s">
        <v>345</v>
      </c>
      <c r="E23" s="5" t="s">
        <v>102</v>
      </c>
      <c r="F23" s="5" t="s">
        <v>103</v>
      </c>
      <c r="G23" s="5" t="s">
        <v>567</v>
      </c>
      <c r="H23" s="5" t="s">
        <v>568</v>
      </c>
      <c r="I23" s="5" t="s">
        <v>346</v>
      </c>
      <c r="J23" s="5">
        <v>38.804200000000002</v>
      </c>
      <c r="K23" s="5">
        <v>68.807500000000005</v>
      </c>
      <c r="L23" s="5" t="s">
        <v>349</v>
      </c>
      <c r="M23" s="5" t="s">
        <v>353</v>
      </c>
      <c r="N23" s="5" t="s">
        <v>354</v>
      </c>
      <c r="O23" s="5"/>
      <c r="P23" s="5"/>
      <c r="Q23" s="5"/>
      <c r="R23" s="5" t="s">
        <v>547</v>
      </c>
      <c r="S23" s="5" t="s">
        <v>355</v>
      </c>
    </row>
    <row r="24" spans="1:19" ht="54" customHeight="1">
      <c r="A24" s="5" t="s">
        <v>356</v>
      </c>
      <c r="B24" s="5" t="s">
        <v>583</v>
      </c>
      <c r="C24" s="5" t="s">
        <v>365</v>
      </c>
      <c r="D24" s="5" t="s">
        <v>345</v>
      </c>
      <c r="E24" s="5" t="s">
        <v>358</v>
      </c>
      <c r="F24" s="5" t="s">
        <v>359</v>
      </c>
      <c r="G24" s="5" t="s">
        <v>584</v>
      </c>
      <c r="H24" s="5" t="s">
        <v>585</v>
      </c>
      <c r="I24" s="5" t="s">
        <v>360</v>
      </c>
      <c r="J24" s="5">
        <v>38.808590000000002</v>
      </c>
      <c r="K24" s="5">
        <v>68.818470000000005</v>
      </c>
      <c r="L24" s="5" t="s">
        <v>363</v>
      </c>
      <c r="M24" s="5" t="s">
        <v>366</v>
      </c>
      <c r="N24" s="5"/>
      <c r="O24" s="5"/>
      <c r="P24" s="5"/>
      <c r="Q24" s="5"/>
      <c r="R24" s="5" t="s">
        <v>586</v>
      </c>
      <c r="S24" s="5" t="s">
        <v>587</v>
      </c>
    </row>
    <row r="25" spans="1:19" ht="21.6" customHeight="1">
      <c r="A25" s="5" t="s">
        <v>369</v>
      </c>
      <c r="B25" s="5" t="s">
        <v>583</v>
      </c>
      <c r="C25" s="5" t="s">
        <v>376</v>
      </c>
      <c r="D25" s="5" t="s">
        <v>345</v>
      </c>
      <c r="E25" s="5" t="s">
        <v>358</v>
      </c>
      <c r="F25" s="5" t="s">
        <v>359</v>
      </c>
      <c r="G25" s="5" t="s">
        <v>584</v>
      </c>
      <c r="H25" s="5" t="s">
        <v>585</v>
      </c>
      <c r="I25" s="5" t="s">
        <v>371</v>
      </c>
      <c r="J25" s="5">
        <v>38.80941</v>
      </c>
      <c r="K25" s="5">
        <v>68.81765</v>
      </c>
      <c r="L25" s="5" t="s">
        <v>374</v>
      </c>
      <c r="M25" s="5" t="s">
        <v>353</v>
      </c>
      <c r="N25" s="5"/>
      <c r="O25" s="5"/>
      <c r="P25" s="5"/>
      <c r="Q25" s="5"/>
      <c r="R25" s="5" t="s">
        <v>586</v>
      </c>
      <c r="S25" s="5" t="s">
        <v>368</v>
      </c>
    </row>
    <row r="26" spans="1:19" ht="21.6" customHeight="1">
      <c r="A26" s="5" t="s">
        <v>466</v>
      </c>
      <c r="B26" s="5" t="s">
        <v>527</v>
      </c>
      <c r="C26" s="5" t="s">
        <v>473</v>
      </c>
      <c r="D26" s="5" t="s">
        <v>66</v>
      </c>
      <c r="E26" s="5" t="s">
        <v>102</v>
      </c>
      <c r="F26" s="5" t="s">
        <v>103</v>
      </c>
      <c r="G26" s="5" t="s">
        <v>567</v>
      </c>
      <c r="H26" s="5" t="s">
        <v>568</v>
      </c>
      <c r="I26" s="5" t="s">
        <v>588</v>
      </c>
      <c r="J26" s="5">
        <v>38.214672</v>
      </c>
      <c r="K26" s="5">
        <v>67.024772999999996</v>
      </c>
      <c r="L26" s="5" t="s">
        <v>471</v>
      </c>
      <c r="M26" s="5" t="s">
        <v>310</v>
      </c>
      <c r="N26" s="5"/>
      <c r="O26" s="5"/>
      <c r="P26" s="5"/>
      <c r="Q26" s="5"/>
      <c r="R26" s="5" t="s">
        <v>547</v>
      </c>
      <c r="S26" s="5"/>
    </row>
    <row r="27" spans="1:19" ht="21.6" customHeight="1">
      <c r="A27" s="5" t="s">
        <v>492</v>
      </c>
      <c r="B27" s="5" t="s">
        <v>527</v>
      </c>
      <c r="C27" s="5" t="s">
        <v>589</v>
      </c>
      <c r="D27" s="5" t="s">
        <v>66</v>
      </c>
      <c r="E27" s="5" t="s">
        <v>63</v>
      </c>
      <c r="F27" s="5" t="s">
        <v>64</v>
      </c>
      <c r="G27" s="5" t="s">
        <v>567</v>
      </c>
      <c r="H27" s="5" t="s">
        <v>568</v>
      </c>
      <c r="I27" s="5" t="s">
        <v>590</v>
      </c>
      <c r="J27" s="5">
        <v>41.688060999999998</v>
      </c>
      <c r="K27" s="5">
        <v>69.933087</v>
      </c>
      <c r="L27" s="5" t="s">
        <v>496</v>
      </c>
      <c r="M27" s="5" t="s">
        <v>310</v>
      </c>
      <c r="N27" s="5"/>
      <c r="O27" s="5"/>
      <c r="P27" s="5"/>
      <c r="Q27" s="5"/>
      <c r="R27" s="5" t="s">
        <v>547</v>
      </c>
      <c r="S27" s="5"/>
    </row>
    <row r="28" spans="1:19" ht="21.6" customHeight="1">
      <c r="A28" s="5" t="s">
        <v>498</v>
      </c>
      <c r="B28" s="5" t="s">
        <v>527</v>
      </c>
      <c r="C28" s="5" t="s">
        <v>502</v>
      </c>
      <c r="D28" s="5" t="s">
        <v>66</v>
      </c>
      <c r="E28" s="5" t="s">
        <v>63</v>
      </c>
      <c r="F28" s="5" t="s">
        <v>64</v>
      </c>
      <c r="G28" s="5" t="s">
        <v>567</v>
      </c>
      <c r="H28" s="5" t="s">
        <v>568</v>
      </c>
      <c r="I28" s="5" t="s">
        <v>590</v>
      </c>
      <c r="J28" s="5">
        <v>41.708938000000003</v>
      </c>
      <c r="K28" s="5">
        <v>69.983069</v>
      </c>
      <c r="L28" s="5" t="s">
        <v>496</v>
      </c>
      <c r="M28" s="5" t="s">
        <v>310</v>
      </c>
      <c r="N28" s="5"/>
      <c r="O28" s="5"/>
      <c r="P28" s="5"/>
      <c r="Q28" s="5"/>
      <c r="R28" s="5" t="s">
        <v>547</v>
      </c>
      <c r="S28" s="5"/>
    </row>
    <row r="29" spans="1:19" ht="21.6" customHeight="1">
      <c r="A29" s="5" t="s">
        <v>503</v>
      </c>
      <c r="B29" s="5" t="s">
        <v>569</v>
      </c>
      <c r="C29" s="5" t="s">
        <v>510</v>
      </c>
      <c r="D29" s="5" t="s">
        <v>345</v>
      </c>
      <c r="E29" s="5" t="s">
        <v>102</v>
      </c>
      <c r="F29" s="5" t="s">
        <v>103</v>
      </c>
      <c r="G29" s="5" t="s">
        <v>570</v>
      </c>
      <c r="H29" s="5" t="s">
        <v>571</v>
      </c>
      <c r="I29" s="5"/>
      <c r="J29" s="5">
        <v>38.808584000000003</v>
      </c>
      <c r="K29" s="5">
        <v>68.819458999999995</v>
      </c>
      <c r="L29" s="5" t="s">
        <v>508</v>
      </c>
      <c r="M29" s="5" t="s">
        <v>310</v>
      </c>
      <c r="N29" s="5" t="s">
        <v>173</v>
      </c>
      <c r="O29" s="5"/>
      <c r="P29" s="5"/>
      <c r="Q29" s="5" t="s">
        <v>155</v>
      </c>
      <c r="R29" s="5" t="s">
        <v>572</v>
      </c>
      <c r="S29" s="5" t="s">
        <v>164</v>
      </c>
    </row>
    <row r="30" spans="1:19" ht="43.15" customHeight="1">
      <c r="A30" s="5" t="s">
        <v>591</v>
      </c>
      <c r="B30" s="5" t="s">
        <v>592</v>
      </c>
      <c r="C30" s="5"/>
      <c r="D30" s="5" t="s">
        <v>593</v>
      </c>
      <c r="E30" s="5"/>
      <c r="F30" s="5" t="s">
        <v>594</v>
      </c>
      <c r="G30" s="5"/>
      <c r="H30" s="5" t="s">
        <v>595</v>
      </c>
      <c r="I30" s="5" t="s">
        <v>596</v>
      </c>
      <c r="J30" s="5"/>
      <c r="K30" s="5"/>
      <c r="L30" s="5"/>
      <c r="M30" s="5"/>
      <c r="N30" s="5"/>
      <c r="O30" s="5"/>
      <c r="P30" s="5"/>
      <c r="Q30" s="5"/>
      <c r="R30" s="5" t="s">
        <v>597</v>
      </c>
      <c r="S30" s="5" t="s">
        <v>598</v>
      </c>
    </row>
    <row r="31" spans="1:19" ht="43.15" customHeight="1">
      <c r="A31" s="5" t="s">
        <v>599</v>
      </c>
      <c r="B31" s="5" t="s">
        <v>600</v>
      </c>
      <c r="C31" s="5"/>
      <c r="D31" s="5" t="s">
        <v>88</v>
      </c>
      <c r="E31" s="5"/>
      <c r="F31" s="5" t="s">
        <v>594</v>
      </c>
      <c r="G31" s="5"/>
      <c r="H31" s="5" t="s">
        <v>601</v>
      </c>
      <c r="I31" s="5" t="s">
        <v>602</v>
      </c>
      <c r="J31" s="5"/>
      <c r="K31" s="5"/>
      <c r="L31" s="5"/>
      <c r="M31" s="5"/>
      <c r="N31" s="5"/>
      <c r="O31" s="5"/>
      <c r="P31" s="5"/>
      <c r="Q31" s="5"/>
      <c r="R31" s="5" t="s">
        <v>597</v>
      </c>
      <c r="S31" s="5" t="s">
        <v>603</v>
      </c>
    </row>
    <row r="32" spans="1:19" ht="43.15" customHeight="1">
      <c r="A32" s="5" t="s">
        <v>604</v>
      </c>
      <c r="B32" s="5" t="s">
        <v>605</v>
      </c>
      <c r="C32" s="5"/>
      <c r="D32" s="5" t="s">
        <v>185</v>
      </c>
      <c r="E32" s="5"/>
      <c r="F32" s="5" t="s">
        <v>594</v>
      </c>
      <c r="G32" s="5"/>
      <c r="H32" s="5" t="s">
        <v>606</v>
      </c>
      <c r="I32" s="5" t="s">
        <v>607</v>
      </c>
      <c r="J32" s="5"/>
      <c r="K32" s="5"/>
      <c r="L32" s="5"/>
      <c r="M32" s="5"/>
      <c r="N32" s="5"/>
      <c r="O32" s="5"/>
      <c r="P32" s="5"/>
      <c r="Q32" s="5"/>
      <c r="R32" s="5" t="s">
        <v>597</v>
      </c>
      <c r="S32" s="5" t="s">
        <v>608</v>
      </c>
    </row>
    <row r="33" spans="1:19" ht="32.450000000000003" customHeight="1">
      <c r="A33" s="5" t="s">
        <v>609</v>
      </c>
      <c r="B33" s="5" t="s">
        <v>610</v>
      </c>
      <c r="C33" s="5"/>
      <c r="D33" s="5" t="s">
        <v>185</v>
      </c>
      <c r="E33" s="5"/>
      <c r="F33" s="5" t="s">
        <v>594</v>
      </c>
      <c r="G33" s="5"/>
      <c r="H33" s="5" t="s">
        <v>611</v>
      </c>
      <c r="I33" s="5" t="s">
        <v>612</v>
      </c>
      <c r="J33" s="5"/>
      <c r="K33" s="5"/>
      <c r="L33" s="5"/>
      <c r="M33" s="5"/>
      <c r="N33" s="5"/>
      <c r="O33" s="5"/>
      <c r="P33" s="5"/>
      <c r="Q33" s="5"/>
      <c r="R33" s="5" t="s">
        <v>597</v>
      </c>
      <c r="S33" s="5" t="s">
        <v>613</v>
      </c>
    </row>
    <row r="34" spans="1:19" ht="43.15" customHeight="1">
      <c r="A34" s="5" t="s">
        <v>614</v>
      </c>
      <c r="B34" s="5" t="s">
        <v>541</v>
      </c>
      <c r="C34" s="5"/>
      <c r="D34" s="5" t="s">
        <v>185</v>
      </c>
      <c r="E34" s="5"/>
      <c r="F34" s="5" t="s">
        <v>594</v>
      </c>
      <c r="G34" s="5"/>
      <c r="H34" s="5" t="s">
        <v>615</v>
      </c>
      <c r="I34" s="5" t="s">
        <v>616</v>
      </c>
      <c r="J34" s="5"/>
      <c r="K34" s="5"/>
      <c r="L34" s="5"/>
      <c r="M34" s="5"/>
      <c r="N34" s="5"/>
      <c r="O34" s="5"/>
      <c r="P34" s="5"/>
      <c r="Q34" s="5"/>
      <c r="R34" s="5" t="s">
        <v>597</v>
      </c>
      <c r="S34" s="5" t="s">
        <v>617</v>
      </c>
    </row>
    <row r="35" spans="1:19" ht="43.15" customHeight="1">
      <c r="A35" s="5" t="s">
        <v>618</v>
      </c>
      <c r="B35" s="5" t="s">
        <v>619</v>
      </c>
      <c r="C35" s="5"/>
      <c r="D35" s="5" t="s">
        <v>66</v>
      </c>
      <c r="E35" s="5"/>
      <c r="F35" s="5" t="s">
        <v>594</v>
      </c>
      <c r="G35" s="5"/>
      <c r="H35" s="5" t="s">
        <v>620</v>
      </c>
      <c r="I35" s="5" t="s">
        <v>621</v>
      </c>
      <c r="J35" s="5"/>
      <c r="K35" s="5"/>
      <c r="L35" s="5"/>
      <c r="M35" s="5"/>
      <c r="N35" s="5"/>
      <c r="O35" s="5"/>
      <c r="P35" s="5"/>
      <c r="Q35" s="5"/>
      <c r="R35" s="5" t="s">
        <v>597</v>
      </c>
      <c r="S35" s="5" t="s">
        <v>622</v>
      </c>
    </row>
    <row r="36" spans="1:19" ht="43.15" customHeight="1">
      <c r="A36" s="5" t="s">
        <v>623</v>
      </c>
      <c r="B36" s="5" t="s">
        <v>624</v>
      </c>
      <c r="C36" s="5"/>
      <c r="D36" s="5" t="s">
        <v>66</v>
      </c>
      <c r="E36" s="5"/>
      <c r="F36" s="5" t="s">
        <v>594</v>
      </c>
      <c r="G36" s="5"/>
      <c r="H36" s="5" t="s">
        <v>625</v>
      </c>
      <c r="I36" s="5" t="s">
        <v>626</v>
      </c>
      <c r="J36" s="5"/>
      <c r="K36" s="5"/>
      <c r="L36" s="5"/>
      <c r="M36" s="5"/>
      <c r="N36" s="5"/>
      <c r="O36" s="5"/>
      <c r="P36" s="5"/>
      <c r="Q36" s="5"/>
      <c r="R36" s="5" t="s">
        <v>597</v>
      </c>
      <c r="S36" s="5" t="s">
        <v>627</v>
      </c>
    </row>
  </sheetData>
  <mergeCells count="1">
    <mergeCell ref="A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showGridLines="0" workbookViewId="0"/>
  </sheetViews>
  <sheetFormatPr defaultRowHeight="14.25"/>
  <cols>
    <col min="1" max="2" width="28" customWidth="1"/>
    <col min="3" max="6" width="27" customWidth="1"/>
    <col min="7" max="7" width="34" customWidth="1"/>
  </cols>
  <sheetData>
    <row r="1" spans="1:7" ht="30" customHeight="1">
      <c r="A1" s="10" t="s">
        <v>628</v>
      </c>
      <c r="B1" s="10"/>
      <c r="C1" s="10"/>
      <c r="D1" s="10"/>
      <c r="E1" s="10"/>
      <c r="F1" s="10"/>
      <c r="G1" s="10"/>
    </row>
    <row r="2" spans="1:7" ht="30" customHeight="1">
      <c r="A2" s="4" t="s">
        <v>629</v>
      </c>
      <c r="B2" s="4" t="s">
        <v>630</v>
      </c>
      <c r="C2" s="4" t="s">
        <v>631</v>
      </c>
      <c r="D2" s="4" t="s">
        <v>632</v>
      </c>
      <c r="E2" s="4" t="s">
        <v>633</v>
      </c>
      <c r="F2" s="4" t="s">
        <v>634</v>
      </c>
      <c r="G2" s="4" t="s">
        <v>635</v>
      </c>
    </row>
    <row r="3" spans="1:7" ht="21.6" customHeight="1">
      <c r="A3" s="5" t="s">
        <v>64</v>
      </c>
      <c r="B3" s="5" t="s">
        <v>64</v>
      </c>
      <c r="C3" s="5" t="s">
        <v>636</v>
      </c>
      <c r="D3" s="5" t="s">
        <v>637</v>
      </c>
      <c r="E3" s="5" t="s">
        <v>638</v>
      </c>
      <c r="F3" s="5" t="s">
        <v>639</v>
      </c>
      <c r="G3" s="5" t="s">
        <v>640</v>
      </c>
    </row>
    <row r="4" spans="1:7" ht="21.6" customHeight="1">
      <c r="A4" s="5" t="s">
        <v>64</v>
      </c>
      <c r="B4" s="5" t="s">
        <v>641</v>
      </c>
      <c r="C4" s="5" t="s">
        <v>636</v>
      </c>
      <c r="D4" s="5" t="s">
        <v>642</v>
      </c>
      <c r="E4" s="5" t="s">
        <v>643</v>
      </c>
      <c r="F4" s="5" t="s">
        <v>644</v>
      </c>
      <c r="G4" s="5" t="s">
        <v>645</v>
      </c>
    </row>
    <row r="5" spans="1:7" ht="15" customHeight="1">
      <c r="A5" s="5" t="s">
        <v>64</v>
      </c>
      <c r="B5" s="5" t="s">
        <v>646</v>
      </c>
      <c r="C5" s="5" t="s">
        <v>636</v>
      </c>
      <c r="D5" s="5" t="s">
        <v>647</v>
      </c>
      <c r="E5" s="5" t="s">
        <v>648</v>
      </c>
      <c r="F5" s="5" t="s">
        <v>649</v>
      </c>
      <c r="G5" s="5" t="s">
        <v>650</v>
      </c>
    </row>
    <row r="6" spans="1:7" ht="15" customHeight="1">
      <c r="A6" s="5" t="s">
        <v>64</v>
      </c>
      <c r="B6" s="5" t="s">
        <v>651</v>
      </c>
      <c r="C6" s="5" t="s">
        <v>636</v>
      </c>
      <c r="D6" s="5" t="s">
        <v>652</v>
      </c>
      <c r="E6" s="5" t="s">
        <v>653</v>
      </c>
      <c r="F6" s="5" t="s">
        <v>654</v>
      </c>
      <c r="G6" s="5" t="s">
        <v>655</v>
      </c>
    </row>
    <row r="7" spans="1:7" ht="15" customHeight="1">
      <c r="A7" s="5" t="s">
        <v>64</v>
      </c>
      <c r="B7" s="5" t="s">
        <v>656</v>
      </c>
      <c r="C7" s="5" t="s">
        <v>636</v>
      </c>
      <c r="D7" s="5" t="s">
        <v>657</v>
      </c>
      <c r="E7" s="5" t="s">
        <v>658</v>
      </c>
      <c r="F7" s="5" t="s">
        <v>659</v>
      </c>
      <c r="G7" s="5" t="s">
        <v>660</v>
      </c>
    </row>
    <row r="8" spans="1:7" ht="21.6" customHeight="1">
      <c r="A8" s="5" t="s">
        <v>64</v>
      </c>
      <c r="B8" s="5" t="s">
        <v>661</v>
      </c>
      <c r="C8" s="5" t="s">
        <v>662</v>
      </c>
      <c r="D8" s="5" t="s">
        <v>663</v>
      </c>
      <c r="E8" s="5" t="s">
        <v>664</v>
      </c>
      <c r="F8" s="5" t="s">
        <v>665</v>
      </c>
      <c r="G8" s="5" t="s">
        <v>666</v>
      </c>
    </row>
    <row r="9" spans="1:7" ht="21.6" customHeight="1">
      <c r="A9" s="5" t="s">
        <v>64</v>
      </c>
      <c r="B9" s="5" t="s">
        <v>667</v>
      </c>
      <c r="C9" s="5" t="s">
        <v>662</v>
      </c>
      <c r="D9" s="5" t="s">
        <v>668</v>
      </c>
      <c r="E9" s="5" t="s">
        <v>669</v>
      </c>
      <c r="F9" s="5" t="s">
        <v>665</v>
      </c>
      <c r="G9" s="5" t="s">
        <v>670</v>
      </c>
    </row>
    <row r="10" spans="1:7" ht="15" customHeight="1">
      <c r="A10" s="5" t="s">
        <v>103</v>
      </c>
      <c r="B10" s="5" t="s">
        <v>103</v>
      </c>
      <c r="C10" s="5" t="s">
        <v>636</v>
      </c>
      <c r="D10" s="5" t="s">
        <v>671</v>
      </c>
      <c r="E10" s="5" t="s">
        <v>672</v>
      </c>
      <c r="F10" s="5" t="s">
        <v>639</v>
      </c>
      <c r="G10" s="5" t="s">
        <v>673</v>
      </c>
    </row>
    <row r="11" spans="1:7" ht="21.6" customHeight="1">
      <c r="A11" s="5" t="s">
        <v>103</v>
      </c>
      <c r="B11" s="5" t="s">
        <v>674</v>
      </c>
      <c r="C11" s="5" t="s">
        <v>636</v>
      </c>
      <c r="D11" s="5" t="s">
        <v>675</v>
      </c>
      <c r="E11" s="5" t="s">
        <v>676</v>
      </c>
      <c r="F11" s="5" t="s">
        <v>677</v>
      </c>
      <c r="G11" s="5" t="s">
        <v>678</v>
      </c>
    </row>
    <row r="12" spans="1:7" ht="15" customHeight="1">
      <c r="A12" s="5" t="s">
        <v>103</v>
      </c>
      <c r="B12" s="5" t="s">
        <v>679</v>
      </c>
      <c r="C12" s="5" t="s">
        <v>636</v>
      </c>
      <c r="D12" s="5" t="s">
        <v>680</v>
      </c>
      <c r="E12" s="5" t="s">
        <v>658</v>
      </c>
      <c r="F12" s="5" t="s">
        <v>677</v>
      </c>
      <c r="G12" s="5" t="s">
        <v>660</v>
      </c>
    </row>
    <row r="13" spans="1:7" ht="15" customHeight="1">
      <c r="A13" s="5" t="s">
        <v>103</v>
      </c>
      <c r="B13" s="5" t="s">
        <v>681</v>
      </c>
      <c r="C13" s="5" t="s">
        <v>636</v>
      </c>
      <c r="D13" s="5" t="s">
        <v>682</v>
      </c>
      <c r="E13" s="5" t="s">
        <v>658</v>
      </c>
      <c r="F13" s="5" t="s">
        <v>677</v>
      </c>
      <c r="G13" s="5" t="s">
        <v>683</v>
      </c>
    </row>
    <row r="14" spans="1:7" ht="15" customHeight="1">
      <c r="A14" s="5" t="s">
        <v>103</v>
      </c>
      <c r="B14" s="5" t="s">
        <v>684</v>
      </c>
      <c r="C14" s="5" t="s">
        <v>636</v>
      </c>
      <c r="D14" s="5" t="s">
        <v>685</v>
      </c>
      <c r="E14" s="5" t="s">
        <v>658</v>
      </c>
      <c r="F14" s="5" t="s">
        <v>677</v>
      </c>
      <c r="G14" s="5" t="s">
        <v>686</v>
      </c>
    </row>
    <row r="15" spans="1:7" ht="15" customHeight="1">
      <c r="A15" s="5" t="s">
        <v>103</v>
      </c>
      <c r="B15" s="5" t="s">
        <v>687</v>
      </c>
      <c r="C15" s="5" t="s">
        <v>636</v>
      </c>
      <c r="D15" s="5" t="s">
        <v>688</v>
      </c>
      <c r="E15" s="5" t="s">
        <v>689</v>
      </c>
      <c r="F15" s="5" t="s">
        <v>690</v>
      </c>
      <c r="G15" s="5" t="s">
        <v>691</v>
      </c>
    </row>
    <row r="16" spans="1:7" ht="21.6" customHeight="1">
      <c r="A16" s="5" t="s">
        <v>103</v>
      </c>
      <c r="B16" s="5" t="s">
        <v>692</v>
      </c>
      <c r="C16" s="5" t="s">
        <v>693</v>
      </c>
      <c r="D16" s="5" t="s">
        <v>694</v>
      </c>
      <c r="E16" s="5" t="s">
        <v>695</v>
      </c>
      <c r="F16" s="5" t="s">
        <v>696</v>
      </c>
      <c r="G16" s="5" t="s">
        <v>697</v>
      </c>
    </row>
    <row r="17" spans="1:7" ht="15" customHeight="1">
      <c r="A17" s="5" t="s">
        <v>103</v>
      </c>
      <c r="B17" s="5" t="s">
        <v>698</v>
      </c>
      <c r="C17" s="5" t="s">
        <v>693</v>
      </c>
      <c r="D17" s="5" t="s">
        <v>699</v>
      </c>
      <c r="E17" s="5" t="s">
        <v>700</v>
      </c>
      <c r="F17" s="5" t="s">
        <v>701</v>
      </c>
      <c r="G17" s="5" t="s">
        <v>702</v>
      </c>
    </row>
    <row r="18" spans="1:7" ht="21.6" customHeight="1">
      <c r="A18" s="5" t="s">
        <v>103</v>
      </c>
      <c r="B18" s="5" t="s">
        <v>703</v>
      </c>
      <c r="C18" s="5" t="s">
        <v>662</v>
      </c>
      <c r="D18" s="5" t="s">
        <v>704</v>
      </c>
      <c r="E18" s="5" t="s">
        <v>669</v>
      </c>
      <c r="F18" s="5" t="s">
        <v>665</v>
      </c>
      <c r="G18" s="5" t="s">
        <v>666</v>
      </c>
    </row>
    <row r="19" spans="1:7" ht="21.6" customHeight="1">
      <c r="A19" s="5" t="s">
        <v>103</v>
      </c>
      <c r="B19" s="5" t="s">
        <v>705</v>
      </c>
      <c r="C19" s="5" t="s">
        <v>662</v>
      </c>
      <c r="D19" s="5" t="s">
        <v>706</v>
      </c>
      <c r="E19" s="5" t="s">
        <v>669</v>
      </c>
      <c r="F19" s="5" t="s">
        <v>665</v>
      </c>
      <c r="G19" s="5" t="s">
        <v>707</v>
      </c>
    </row>
    <row r="20" spans="1:7" ht="15" customHeight="1">
      <c r="A20" s="5" t="s">
        <v>86</v>
      </c>
      <c r="B20" s="5" t="s">
        <v>708</v>
      </c>
      <c r="C20" s="5" t="s">
        <v>636</v>
      </c>
      <c r="D20" s="5" t="s">
        <v>709</v>
      </c>
      <c r="E20" s="5" t="s">
        <v>672</v>
      </c>
      <c r="F20" s="5" t="s">
        <v>710</v>
      </c>
      <c r="G20" s="5" t="s">
        <v>711</v>
      </c>
    </row>
    <row r="21" spans="1:7" ht="15" customHeight="1">
      <c r="A21" s="5" t="s">
        <v>86</v>
      </c>
      <c r="B21" s="5" t="s">
        <v>712</v>
      </c>
      <c r="C21" s="5" t="s">
        <v>636</v>
      </c>
      <c r="D21" s="5" t="s">
        <v>713</v>
      </c>
      <c r="E21" s="5" t="s">
        <v>658</v>
      </c>
      <c r="F21" s="5" t="s">
        <v>659</v>
      </c>
      <c r="G21" s="5" t="s">
        <v>714</v>
      </c>
    </row>
    <row r="22" spans="1:7" ht="15" customHeight="1">
      <c r="A22" s="5" t="s">
        <v>86</v>
      </c>
      <c r="B22" s="5" t="s">
        <v>715</v>
      </c>
      <c r="C22" s="5" t="s">
        <v>636</v>
      </c>
      <c r="D22" s="5" t="s">
        <v>716</v>
      </c>
      <c r="E22" s="5" t="s">
        <v>658</v>
      </c>
      <c r="F22" s="5" t="s">
        <v>659</v>
      </c>
      <c r="G22" s="5" t="s">
        <v>714</v>
      </c>
    </row>
    <row r="23" spans="1:7" ht="15" customHeight="1">
      <c r="A23" s="5" t="s">
        <v>86</v>
      </c>
      <c r="B23" s="5" t="s">
        <v>717</v>
      </c>
      <c r="C23" s="5" t="s">
        <v>718</v>
      </c>
      <c r="D23" s="5" t="s">
        <v>719</v>
      </c>
      <c r="E23" s="5" t="s">
        <v>720</v>
      </c>
      <c r="F23" s="5" t="s">
        <v>721</v>
      </c>
      <c r="G23" s="5" t="s">
        <v>722</v>
      </c>
    </row>
    <row r="24" spans="1:7" ht="21.6" customHeight="1">
      <c r="A24" s="5" t="s">
        <v>86</v>
      </c>
      <c r="B24" s="5" t="s">
        <v>723</v>
      </c>
      <c r="C24" s="5" t="s">
        <v>724</v>
      </c>
      <c r="D24" s="5" t="s">
        <v>725</v>
      </c>
      <c r="E24" s="5" t="s">
        <v>726</v>
      </c>
      <c r="F24" s="5" t="s">
        <v>727</v>
      </c>
      <c r="G24" s="5" t="s">
        <v>728</v>
      </c>
    </row>
    <row r="25" spans="1:7" ht="21.6" customHeight="1">
      <c r="A25" s="5" t="s">
        <v>86</v>
      </c>
      <c r="B25" s="5" t="s">
        <v>729</v>
      </c>
      <c r="C25" s="5" t="s">
        <v>724</v>
      </c>
      <c r="D25" s="5" t="s">
        <v>730</v>
      </c>
      <c r="E25" s="5" t="s">
        <v>731</v>
      </c>
      <c r="F25" s="5" t="s">
        <v>732</v>
      </c>
      <c r="G25" s="5" t="s">
        <v>733</v>
      </c>
    </row>
    <row r="26" spans="1:7" ht="15" customHeight="1">
      <c r="A26" s="5" t="s">
        <v>86</v>
      </c>
      <c r="B26" s="5" t="s">
        <v>734</v>
      </c>
      <c r="C26" s="5" t="s">
        <v>662</v>
      </c>
      <c r="D26" s="5" t="s">
        <v>735</v>
      </c>
      <c r="E26" s="5" t="s">
        <v>736</v>
      </c>
      <c r="F26" s="5" t="s">
        <v>737</v>
      </c>
      <c r="G26" s="5" t="s">
        <v>738</v>
      </c>
    </row>
    <row r="27" spans="1:7" ht="21.6" customHeight="1">
      <c r="A27" s="5" t="s">
        <v>86</v>
      </c>
      <c r="B27" s="5" t="s">
        <v>739</v>
      </c>
      <c r="C27" s="5" t="s">
        <v>662</v>
      </c>
      <c r="D27" s="5" t="s">
        <v>740</v>
      </c>
      <c r="E27" s="5" t="s">
        <v>669</v>
      </c>
      <c r="F27" s="5" t="s">
        <v>741</v>
      </c>
      <c r="G27" s="5" t="s">
        <v>742</v>
      </c>
    </row>
    <row r="28" spans="1:7" ht="15" customHeight="1">
      <c r="A28" s="5" t="s">
        <v>86</v>
      </c>
      <c r="B28" s="5" t="s">
        <v>743</v>
      </c>
      <c r="C28" s="5" t="s">
        <v>693</v>
      </c>
      <c r="D28" s="5" t="s">
        <v>744</v>
      </c>
      <c r="E28" s="5" t="s">
        <v>745</v>
      </c>
      <c r="F28" s="5" t="s">
        <v>696</v>
      </c>
      <c r="G28" s="5" t="s">
        <v>746</v>
      </c>
    </row>
    <row r="29" spans="1:7" ht="15" customHeight="1">
      <c r="A29" s="5" t="s">
        <v>86</v>
      </c>
      <c r="B29" s="5" t="s">
        <v>747</v>
      </c>
      <c r="C29" s="5" t="s">
        <v>693</v>
      </c>
      <c r="D29" s="5" t="s">
        <v>748</v>
      </c>
      <c r="E29" s="5" t="s">
        <v>745</v>
      </c>
      <c r="F29" s="5" t="s">
        <v>696</v>
      </c>
      <c r="G29" s="5" t="s">
        <v>749</v>
      </c>
    </row>
    <row r="30" spans="1:7" ht="15" customHeight="1">
      <c r="A30" s="5" t="s">
        <v>77</v>
      </c>
      <c r="B30" s="5" t="s">
        <v>77</v>
      </c>
      <c r="C30" s="5" t="s">
        <v>636</v>
      </c>
      <c r="D30" s="5" t="s">
        <v>750</v>
      </c>
      <c r="E30" s="5" t="s">
        <v>672</v>
      </c>
      <c r="F30" s="5" t="s">
        <v>639</v>
      </c>
      <c r="G30" s="5" t="s">
        <v>751</v>
      </c>
    </row>
    <row r="31" spans="1:7" ht="15" customHeight="1">
      <c r="A31" s="5" t="s">
        <v>77</v>
      </c>
      <c r="B31" s="5" t="s">
        <v>752</v>
      </c>
      <c r="C31" s="5" t="s">
        <v>636</v>
      </c>
      <c r="D31" s="5" t="s">
        <v>753</v>
      </c>
      <c r="E31" s="5" t="s">
        <v>658</v>
      </c>
      <c r="F31" s="5" t="s">
        <v>659</v>
      </c>
      <c r="G31" s="5" t="s">
        <v>714</v>
      </c>
    </row>
    <row r="32" spans="1:7" ht="15" customHeight="1">
      <c r="A32" s="5" t="s">
        <v>77</v>
      </c>
      <c r="B32" s="5" t="s">
        <v>754</v>
      </c>
      <c r="C32" s="5" t="s">
        <v>636</v>
      </c>
      <c r="D32" s="5" t="s">
        <v>755</v>
      </c>
      <c r="E32" s="5" t="s">
        <v>658</v>
      </c>
      <c r="F32" s="5" t="s">
        <v>659</v>
      </c>
      <c r="G32" s="5" t="s">
        <v>714</v>
      </c>
    </row>
    <row r="33" spans="1:7" ht="15" customHeight="1">
      <c r="A33" s="5" t="s">
        <v>77</v>
      </c>
      <c r="B33" s="5" t="s">
        <v>756</v>
      </c>
      <c r="C33" s="5" t="s">
        <v>636</v>
      </c>
      <c r="D33" s="5" t="s">
        <v>757</v>
      </c>
      <c r="E33" s="5" t="s">
        <v>758</v>
      </c>
      <c r="F33" s="5" t="s">
        <v>759</v>
      </c>
      <c r="G33" s="5" t="s">
        <v>760</v>
      </c>
    </row>
    <row r="34" spans="1:7" ht="15" customHeight="1">
      <c r="A34" s="5" t="s">
        <v>77</v>
      </c>
      <c r="B34" s="5" t="s">
        <v>761</v>
      </c>
      <c r="C34" s="5" t="s">
        <v>636</v>
      </c>
      <c r="D34" s="5" t="s">
        <v>762</v>
      </c>
      <c r="E34" s="5" t="s">
        <v>758</v>
      </c>
      <c r="F34" s="5" t="s">
        <v>759</v>
      </c>
      <c r="G34" s="5" t="s">
        <v>760</v>
      </c>
    </row>
    <row r="35" spans="1:7" ht="21.6" customHeight="1">
      <c r="A35" s="5" t="s">
        <v>77</v>
      </c>
      <c r="B35" s="5" t="s">
        <v>763</v>
      </c>
      <c r="C35" s="5" t="s">
        <v>662</v>
      </c>
      <c r="D35" s="5" t="s">
        <v>764</v>
      </c>
      <c r="E35" s="5" t="s">
        <v>669</v>
      </c>
      <c r="F35" s="5" t="s">
        <v>665</v>
      </c>
      <c r="G35" s="5" t="s">
        <v>666</v>
      </c>
    </row>
    <row r="36" spans="1:7" ht="15" customHeight="1">
      <c r="A36" s="5" t="s">
        <v>77</v>
      </c>
      <c r="B36" s="5" t="s">
        <v>765</v>
      </c>
      <c r="C36" s="5" t="s">
        <v>693</v>
      </c>
      <c r="D36" s="5" t="s">
        <v>766</v>
      </c>
      <c r="E36" s="5" t="s">
        <v>700</v>
      </c>
      <c r="F36" s="5" t="s">
        <v>696</v>
      </c>
      <c r="G36" s="5" t="s">
        <v>767</v>
      </c>
    </row>
    <row r="37" spans="1:7" ht="32.450000000000003" customHeight="1">
      <c r="A37" s="5" t="s">
        <v>359</v>
      </c>
      <c r="B37" s="5" t="s">
        <v>768</v>
      </c>
      <c r="C37" s="5" t="s">
        <v>636</v>
      </c>
      <c r="D37" s="5" t="s">
        <v>769</v>
      </c>
      <c r="E37" s="5" t="s">
        <v>672</v>
      </c>
      <c r="F37" s="5" t="s">
        <v>770</v>
      </c>
      <c r="G37" s="5" t="s">
        <v>771</v>
      </c>
    </row>
    <row r="38" spans="1:7" ht="21.6" customHeight="1">
      <c r="A38" s="5" t="s">
        <v>359</v>
      </c>
      <c r="B38" s="5" t="s">
        <v>772</v>
      </c>
      <c r="C38" s="5" t="s">
        <v>693</v>
      </c>
      <c r="D38" s="5" t="s">
        <v>773</v>
      </c>
      <c r="E38" s="5" t="s">
        <v>774</v>
      </c>
      <c r="F38" s="5" t="s">
        <v>775</v>
      </c>
      <c r="G38" s="5" t="s">
        <v>776</v>
      </c>
    </row>
    <row r="39" spans="1:7" ht="21.6" customHeight="1">
      <c r="A39" s="5" t="s">
        <v>359</v>
      </c>
      <c r="B39" s="5" t="s">
        <v>777</v>
      </c>
      <c r="C39" s="5" t="s">
        <v>718</v>
      </c>
      <c r="D39" s="5" t="s">
        <v>778</v>
      </c>
      <c r="E39" s="5" t="s">
        <v>779</v>
      </c>
      <c r="F39" s="5" t="s">
        <v>780</v>
      </c>
      <c r="G39" s="5" t="s">
        <v>781</v>
      </c>
    </row>
    <row r="40" spans="1:7" ht="32.450000000000003" customHeight="1">
      <c r="A40" s="5" t="s">
        <v>782</v>
      </c>
      <c r="B40" s="5" t="s">
        <v>783</v>
      </c>
      <c r="C40" s="5" t="s">
        <v>784</v>
      </c>
      <c r="D40" s="5" t="s">
        <v>785</v>
      </c>
      <c r="E40" s="5" t="s">
        <v>786</v>
      </c>
      <c r="F40" s="5" t="s">
        <v>787</v>
      </c>
      <c r="G40" s="5" t="s">
        <v>788</v>
      </c>
    </row>
    <row r="41" spans="1:7" ht="21.6" customHeight="1">
      <c r="A41" s="5" t="s">
        <v>789</v>
      </c>
      <c r="B41" s="5" t="s">
        <v>790</v>
      </c>
      <c r="C41" s="5" t="s">
        <v>636</v>
      </c>
      <c r="D41" s="5" t="s">
        <v>791</v>
      </c>
      <c r="E41" s="5" t="s">
        <v>792</v>
      </c>
      <c r="F41" s="5" t="s">
        <v>793</v>
      </c>
      <c r="G41" s="5" t="s">
        <v>794</v>
      </c>
    </row>
    <row r="42" spans="1:7" ht="21.6" customHeight="1">
      <c r="A42" s="5" t="s">
        <v>103</v>
      </c>
      <c r="B42" s="5" t="s">
        <v>795</v>
      </c>
      <c r="C42" s="5" t="s">
        <v>693</v>
      </c>
      <c r="D42" s="5" t="s">
        <v>796</v>
      </c>
      <c r="E42" s="5" t="s">
        <v>797</v>
      </c>
      <c r="F42" s="5" t="s">
        <v>798</v>
      </c>
      <c r="G42" s="5" t="s">
        <v>799</v>
      </c>
    </row>
    <row r="43" spans="1:7" ht="21.6" customHeight="1">
      <c r="A43" s="5" t="s">
        <v>86</v>
      </c>
      <c r="B43" s="5" t="s">
        <v>800</v>
      </c>
      <c r="C43" s="5" t="s">
        <v>693</v>
      </c>
      <c r="D43" s="5" t="s">
        <v>801</v>
      </c>
      <c r="E43" s="5" t="s">
        <v>802</v>
      </c>
      <c r="F43" s="5" t="s">
        <v>803</v>
      </c>
      <c r="G43" s="5" t="s">
        <v>804</v>
      </c>
    </row>
    <row r="44" spans="1:7" ht="21.6" customHeight="1">
      <c r="A44" s="5" t="s">
        <v>77</v>
      </c>
      <c r="B44" s="5" t="s">
        <v>805</v>
      </c>
      <c r="C44" s="5" t="s">
        <v>806</v>
      </c>
      <c r="D44" s="5" t="s">
        <v>807</v>
      </c>
      <c r="E44" s="5" t="s">
        <v>792</v>
      </c>
      <c r="F44" s="5" t="s">
        <v>808</v>
      </c>
      <c r="G44" s="5" t="s">
        <v>809</v>
      </c>
    </row>
    <row r="45" spans="1:7" ht="21.6" customHeight="1">
      <c r="A45" s="5" t="s">
        <v>810</v>
      </c>
      <c r="B45" s="5" t="s">
        <v>811</v>
      </c>
      <c r="C45" s="5" t="s">
        <v>693</v>
      </c>
      <c r="D45" s="5" t="s">
        <v>812</v>
      </c>
      <c r="E45" s="5" t="s">
        <v>813</v>
      </c>
      <c r="F45" s="5" t="s">
        <v>814</v>
      </c>
      <c r="G45" s="5" t="s">
        <v>815</v>
      </c>
    </row>
    <row r="46" spans="1:7" ht="21.6" customHeight="1">
      <c r="A46" s="5" t="s">
        <v>816</v>
      </c>
      <c r="B46" s="5" t="s">
        <v>817</v>
      </c>
      <c r="C46" s="5" t="s">
        <v>818</v>
      </c>
      <c r="D46" s="5" t="s">
        <v>819</v>
      </c>
      <c r="E46" s="5" t="s">
        <v>820</v>
      </c>
      <c r="F46" s="5" t="s">
        <v>821</v>
      </c>
      <c r="G46" s="5" t="s">
        <v>822</v>
      </c>
    </row>
    <row r="47" spans="1:7" ht="54" customHeight="1">
      <c r="A47" s="5" t="s">
        <v>823</v>
      </c>
      <c r="B47" s="5" t="s">
        <v>824</v>
      </c>
      <c r="C47" s="5" t="s">
        <v>825</v>
      </c>
      <c r="D47" s="5" t="s">
        <v>824</v>
      </c>
      <c r="E47" s="5" t="s">
        <v>826</v>
      </c>
      <c r="F47" s="5" t="s">
        <v>827</v>
      </c>
      <c r="G47" s="5" t="s">
        <v>828</v>
      </c>
    </row>
    <row r="48" spans="1:7" ht="64.900000000000006" customHeight="1">
      <c r="A48" s="5" t="s">
        <v>829</v>
      </c>
      <c r="B48" s="5" t="s">
        <v>830</v>
      </c>
      <c r="C48" s="5" t="s">
        <v>831</v>
      </c>
      <c r="D48" s="5" t="s">
        <v>830</v>
      </c>
      <c r="E48" s="5" t="s">
        <v>832</v>
      </c>
      <c r="F48" s="5" t="s">
        <v>833</v>
      </c>
      <c r="G48" s="5" t="s">
        <v>834</v>
      </c>
    </row>
    <row r="49" spans="1:7" ht="43.15" customHeight="1">
      <c r="A49" s="5" t="s">
        <v>829</v>
      </c>
      <c r="B49" s="5" t="s">
        <v>835</v>
      </c>
      <c r="C49" s="5" t="s">
        <v>836</v>
      </c>
      <c r="D49" s="5" t="s">
        <v>835</v>
      </c>
      <c r="E49" s="5" t="s">
        <v>837</v>
      </c>
      <c r="F49" s="5" t="s">
        <v>838</v>
      </c>
      <c r="G49" s="5" t="s">
        <v>839</v>
      </c>
    </row>
    <row r="50" spans="1:7" ht="75.599999999999994" customHeight="1">
      <c r="A50" s="5" t="s">
        <v>840</v>
      </c>
      <c r="B50" s="5" t="s">
        <v>841</v>
      </c>
      <c r="C50" s="5" t="s">
        <v>842</v>
      </c>
      <c r="D50" s="5" t="s">
        <v>841</v>
      </c>
      <c r="E50" s="5" t="s">
        <v>843</v>
      </c>
      <c r="F50" s="5" t="s">
        <v>844</v>
      </c>
      <c r="G50" s="5" t="s">
        <v>845</v>
      </c>
    </row>
    <row r="51" spans="1:7" ht="43.15" customHeight="1">
      <c r="A51" s="5" t="s">
        <v>840</v>
      </c>
      <c r="B51" s="5" t="s">
        <v>846</v>
      </c>
      <c r="C51" s="5" t="s">
        <v>836</v>
      </c>
      <c r="D51" s="5" t="s">
        <v>846</v>
      </c>
      <c r="E51" s="5" t="s">
        <v>847</v>
      </c>
      <c r="F51" s="5" t="s">
        <v>848</v>
      </c>
      <c r="G51" s="5" t="s">
        <v>849</v>
      </c>
    </row>
    <row r="52" spans="1:7" ht="43.15" customHeight="1">
      <c r="A52" s="5" t="s">
        <v>850</v>
      </c>
      <c r="B52" s="5" t="s">
        <v>851</v>
      </c>
      <c r="C52" s="5" t="s">
        <v>852</v>
      </c>
      <c r="D52" s="5" t="s">
        <v>851</v>
      </c>
      <c r="E52" s="5" t="s">
        <v>853</v>
      </c>
      <c r="F52" s="5" t="s">
        <v>844</v>
      </c>
      <c r="G52" s="5" t="s">
        <v>854</v>
      </c>
    </row>
    <row r="53" spans="1:7" ht="64.900000000000006" customHeight="1">
      <c r="A53" s="5" t="s">
        <v>850</v>
      </c>
      <c r="B53" s="5" t="s">
        <v>855</v>
      </c>
      <c r="C53" s="5" t="s">
        <v>856</v>
      </c>
      <c r="D53" s="5" t="s">
        <v>855</v>
      </c>
      <c r="E53" s="5" t="s">
        <v>857</v>
      </c>
      <c r="F53" s="5" t="s">
        <v>858</v>
      </c>
      <c r="G53" s="5" t="s">
        <v>859</v>
      </c>
    </row>
    <row r="54" spans="1:7" ht="43.15" customHeight="1">
      <c r="A54" s="5" t="s">
        <v>860</v>
      </c>
      <c r="B54" s="5" t="s">
        <v>861</v>
      </c>
      <c r="C54" s="5" t="s">
        <v>862</v>
      </c>
      <c r="D54" s="5" t="s">
        <v>861</v>
      </c>
      <c r="E54" s="5" t="s">
        <v>863</v>
      </c>
      <c r="F54" s="5" t="s">
        <v>844</v>
      </c>
      <c r="G54" s="5" t="s">
        <v>864</v>
      </c>
    </row>
    <row r="55" spans="1:7" ht="43.15" customHeight="1">
      <c r="A55" s="5" t="s">
        <v>860</v>
      </c>
      <c r="B55" s="5" t="s">
        <v>865</v>
      </c>
      <c r="C55" s="5" t="s">
        <v>836</v>
      </c>
      <c r="D55" s="5" t="s">
        <v>865</v>
      </c>
      <c r="E55" s="5" t="s">
        <v>866</v>
      </c>
      <c r="F55" s="5" t="s">
        <v>867</v>
      </c>
      <c r="G55" s="5" t="s">
        <v>868</v>
      </c>
    </row>
    <row r="56" spans="1:7" ht="43.15" customHeight="1">
      <c r="A56" s="5" t="s">
        <v>869</v>
      </c>
      <c r="B56" s="5" t="s">
        <v>870</v>
      </c>
      <c r="C56" s="5" t="s">
        <v>871</v>
      </c>
      <c r="D56" s="5" t="s">
        <v>870</v>
      </c>
      <c r="E56" s="5" t="s">
        <v>872</v>
      </c>
      <c r="F56" s="5" t="s">
        <v>844</v>
      </c>
      <c r="G56" s="5" t="s">
        <v>873</v>
      </c>
    </row>
    <row r="57" spans="1:7" ht="32.450000000000003" customHeight="1">
      <c r="A57" s="5" t="s">
        <v>869</v>
      </c>
      <c r="B57" s="5" t="s">
        <v>874</v>
      </c>
      <c r="C57" s="5" t="s">
        <v>836</v>
      </c>
      <c r="D57" s="5" t="s">
        <v>874</v>
      </c>
      <c r="E57" s="5" t="s">
        <v>875</v>
      </c>
      <c r="F57" s="5" t="s">
        <v>876</v>
      </c>
      <c r="G57" s="5" t="s">
        <v>877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0"/>
  <sheetViews>
    <sheetView showGridLines="0" workbookViewId="0"/>
  </sheetViews>
  <sheetFormatPr defaultRowHeight="14.25"/>
  <cols>
    <col min="1" max="1" width="20" customWidth="1"/>
    <col min="2" max="2" width="13" customWidth="1"/>
    <col min="3" max="4" width="28" customWidth="1"/>
    <col min="5" max="5" width="20" customWidth="1"/>
    <col min="6" max="6" width="27" customWidth="1"/>
    <col min="7" max="9" width="20" customWidth="1"/>
    <col min="10" max="10" width="34" customWidth="1"/>
  </cols>
  <sheetData>
    <row r="1" spans="1:10" ht="30" customHeight="1">
      <c r="A1" s="10" t="s">
        <v>878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0" customHeight="1">
      <c r="A2" s="4" t="s">
        <v>879</v>
      </c>
      <c r="B2" s="4" t="s">
        <v>40</v>
      </c>
      <c r="C2" s="4" t="s">
        <v>880</v>
      </c>
      <c r="D2" s="4" t="s">
        <v>513</v>
      </c>
      <c r="E2" s="4" t="s">
        <v>881</v>
      </c>
      <c r="F2" s="4" t="s">
        <v>882</v>
      </c>
      <c r="G2" s="4" t="s">
        <v>883</v>
      </c>
      <c r="H2" s="4" t="s">
        <v>884</v>
      </c>
      <c r="I2" s="4" t="s">
        <v>885</v>
      </c>
      <c r="J2" s="4" t="s">
        <v>886</v>
      </c>
    </row>
    <row r="3" spans="1:10" ht="43.15" customHeight="1">
      <c r="A3" s="5" t="s">
        <v>61</v>
      </c>
      <c r="B3" s="5" t="s">
        <v>66</v>
      </c>
      <c r="C3" s="5" t="s">
        <v>63</v>
      </c>
      <c r="D3" s="5" t="s">
        <v>64</v>
      </c>
      <c r="E3" s="5" t="s">
        <v>526</v>
      </c>
      <c r="F3" s="5" t="s">
        <v>887</v>
      </c>
      <c r="G3" s="5" t="s">
        <v>888</v>
      </c>
      <c r="H3" s="5" t="s">
        <v>889</v>
      </c>
      <c r="I3" s="5" t="s">
        <v>890</v>
      </c>
      <c r="J3" s="5" t="s">
        <v>891</v>
      </c>
    </row>
    <row r="4" spans="1:10" ht="43.15" customHeight="1">
      <c r="A4" s="5" t="s">
        <v>74</v>
      </c>
      <c r="B4" s="5" t="s">
        <v>66</v>
      </c>
      <c r="C4" s="5" t="s">
        <v>76</v>
      </c>
      <c r="D4" s="5" t="s">
        <v>77</v>
      </c>
      <c r="E4" s="5" t="s">
        <v>530</v>
      </c>
      <c r="F4" s="5" t="s">
        <v>892</v>
      </c>
      <c r="G4" s="5" t="s">
        <v>893</v>
      </c>
      <c r="H4" s="5" t="s">
        <v>894</v>
      </c>
      <c r="I4" s="5" t="s">
        <v>890</v>
      </c>
      <c r="J4" s="5" t="s">
        <v>895</v>
      </c>
    </row>
    <row r="5" spans="1:10" ht="43.15" customHeight="1">
      <c r="A5" s="5" t="s">
        <v>83</v>
      </c>
      <c r="B5" s="5" t="s">
        <v>88</v>
      </c>
      <c r="C5" s="5" t="s">
        <v>85</v>
      </c>
      <c r="D5" s="5" t="s">
        <v>86</v>
      </c>
      <c r="E5" s="5" t="s">
        <v>896</v>
      </c>
      <c r="F5" s="5" t="s">
        <v>897</v>
      </c>
      <c r="G5" s="5" t="s">
        <v>898</v>
      </c>
      <c r="H5" s="5" t="s">
        <v>899</v>
      </c>
      <c r="I5" s="5" t="s">
        <v>900</v>
      </c>
      <c r="J5" s="5" t="s">
        <v>901</v>
      </c>
    </row>
    <row r="6" spans="1:10" ht="43.15" customHeight="1">
      <c r="A6" s="5" t="s">
        <v>140</v>
      </c>
      <c r="B6" s="5" t="s">
        <v>66</v>
      </c>
      <c r="C6" s="5" t="s">
        <v>102</v>
      </c>
      <c r="D6" s="5" t="s">
        <v>103</v>
      </c>
      <c r="E6" s="5" t="s">
        <v>902</v>
      </c>
      <c r="F6" s="5" t="s">
        <v>903</v>
      </c>
      <c r="G6" s="5" t="s">
        <v>904</v>
      </c>
      <c r="H6" s="5" t="s">
        <v>905</v>
      </c>
      <c r="I6" s="5" t="s">
        <v>906</v>
      </c>
      <c r="J6" s="5" t="s">
        <v>907</v>
      </c>
    </row>
    <row r="7" spans="1:10" ht="43.15" customHeight="1">
      <c r="A7" s="5" t="s">
        <v>148</v>
      </c>
      <c r="B7" s="5" t="s">
        <v>88</v>
      </c>
      <c r="C7" s="5" t="s">
        <v>102</v>
      </c>
      <c r="D7" s="5" t="s">
        <v>103</v>
      </c>
      <c r="E7" s="5" t="s">
        <v>570</v>
      </c>
      <c r="F7" s="5" t="s">
        <v>908</v>
      </c>
      <c r="G7" s="5" t="s">
        <v>164</v>
      </c>
      <c r="H7" s="5" t="s">
        <v>909</v>
      </c>
      <c r="I7" s="5" t="s">
        <v>910</v>
      </c>
      <c r="J7" s="5" t="s">
        <v>911</v>
      </c>
    </row>
    <row r="8" spans="1:10" ht="43.15" customHeight="1">
      <c r="A8" s="5" t="s">
        <v>165</v>
      </c>
      <c r="B8" s="5" t="s">
        <v>88</v>
      </c>
      <c r="C8" s="5" t="s">
        <v>102</v>
      </c>
      <c r="D8" s="5" t="s">
        <v>103</v>
      </c>
      <c r="E8" s="5" t="s">
        <v>570</v>
      </c>
      <c r="F8" s="5" t="s">
        <v>908</v>
      </c>
      <c r="G8" s="5" t="s">
        <v>164</v>
      </c>
      <c r="H8" s="5" t="s">
        <v>909</v>
      </c>
      <c r="I8" s="5" t="s">
        <v>910</v>
      </c>
      <c r="J8" s="5" t="s">
        <v>912</v>
      </c>
    </row>
    <row r="9" spans="1:10" ht="43.15" customHeight="1">
      <c r="A9" s="5" t="s">
        <v>175</v>
      </c>
      <c r="B9" s="5" t="s">
        <v>88</v>
      </c>
      <c r="C9" s="5" t="s">
        <v>102</v>
      </c>
      <c r="D9" s="5" t="s">
        <v>103</v>
      </c>
      <c r="E9" s="5" t="s">
        <v>570</v>
      </c>
      <c r="F9" s="5" t="s">
        <v>908</v>
      </c>
      <c r="G9" s="5" t="s">
        <v>164</v>
      </c>
      <c r="H9" s="5" t="s">
        <v>909</v>
      </c>
      <c r="I9" s="5" t="s">
        <v>910</v>
      </c>
      <c r="J9" s="5" t="s">
        <v>913</v>
      </c>
    </row>
    <row r="10" spans="1:10" ht="43.15" customHeight="1">
      <c r="A10" s="5" t="s">
        <v>182</v>
      </c>
      <c r="B10" s="5" t="s">
        <v>185</v>
      </c>
      <c r="C10" s="5" t="s">
        <v>102</v>
      </c>
      <c r="D10" s="5" t="s">
        <v>103</v>
      </c>
      <c r="E10" s="5" t="s">
        <v>567</v>
      </c>
      <c r="F10" s="5" t="s">
        <v>914</v>
      </c>
      <c r="G10" s="5" t="s">
        <v>915</v>
      </c>
      <c r="H10" s="5" t="s">
        <v>916</v>
      </c>
      <c r="I10" s="5" t="s">
        <v>906</v>
      </c>
      <c r="J10" s="5" t="s">
        <v>917</v>
      </c>
    </row>
    <row r="11" spans="1:10" ht="43.15" customHeight="1">
      <c r="A11" s="5" t="s">
        <v>198</v>
      </c>
      <c r="B11" s="5" t="s">
        <v>185</v>
      </c>
      <c r="C11" s="5" t="s">
        <v>200</v>
      </c>
      <c r="D11" s="5" t="s">
        <v>201</v>
      </c>
      <c r="E11" s="5" t="s">
        <v>576</v>
      </c>
      <c r="F11" s="5" t="s">
        <v>914</v>
      </c>
      <c r="G11" s="5" t="s">
        <v>918</v>
      </c>
      <c r="H11" s="5" t="s">
        <v>919</v>
      </c>
      <c r="I11" s="5" t="s">
        <v>900</v>
      </c>
      <c r="J11" s="5" t="s">
        <v>920</v>
      </c>
    </row>
    <row r="12" spans="1:10" ht="280.7" customHeight="1">
      <c r="A12" s="5" t="s">
        <v>208</v>
      </c>
      <c r="B12" s="5" t="s">
        <v>185</v>
      </c>
      <c r="C12" s="5" t="s">
        <v>210</v>
      </c>
      <c r="D12" s="5" t="s">
        <v>211</v>
      </c>
      <c r="E12" s="5" t="s">
        <v>531</v>
      </c>
      <c r="F12" s="5" t="s">
        <v>921</v>
      </c>
      <c r="G12" s="5" t="s">
        <v>922</v>
      </c>
      <c r="H12" s="5" t="s">
        <v>923</v>
      </c>
      <c r="I12" s="5" t="s">
        <v>924</v>
      </c>
      <c r="J12" s="5" t="s">
        <v>925</v>
      </c>
    </row>
    <row r="13" spans="1:10" ht="108" customHeight="1">
      <c r="A13" s="5" t="s">
        <v>223</v>
      </c>
      <c r="B13" s="5" t="s">
        <v>185</v>
      </c>
      <c r="C13" s="5" t="s">
        <v>210</v>
      </c>
      <c r="D13" s="5" t="s">
        <v>211</v>
      </c>
      <c r="E13" s="5" t="s">
        <v>531</v>
      </c>
      <c r="F13" s="5" t="s">
        <v>921</v>
      </c>
      <c r="G13" s="5" t="s">
        <v>922</v>
      </c>
      <c r="H13" s="5" t="s">
        <v>923</v>
      </c>
      <c r="I13" s="5" t="s">
        <v>924</v>
      </c>
      <c r="J13" s="5" t="s">
        <v>926</v>
      </c>
    </row>
    <row r="14" spans="1:10" ht="43.15" customHeight="1">
      <c r="A14" s="5" t="s">
        <v>290</v>
      </c>
      <c r="B14" s="5" t="s">
        <v>185</v>
      </c>
      <c r="C14" s="5" t="s">
        <v>102</v>
      </c>
      <c r="D14" s="5" t="s">
        <v>103</v>
      </c>
      <c r="E14" s="5" t="s">
        <v>526</v>
      </c>
      <c r="F14" s="5" t="s">
        <v>887</v>
      </c>
      <c r="G14" s="5" t="s">
        <v>888</v>
      </c>
      <c r="H14" s="5" t="s">
        <v>889</v>
      </c>
      <c r="I14" s="5" t="s">
        <v>890</v>
      </c>
      <c r="J14" s="5" t="s">
        <v>927</v>
      </c>
    </row>
    <row r="15" spans="1:10" ht="43.15" customHeight="1">
      <c r="A15" s="5" t="s">
        <v>295</v>
      </c>
      <c r="B15" s="5" t="s">
        <v>185</v>
      </c>
      <c r="C15" s="5" t="s">
        <v>102</v>
      </c>
      <c r="D15" s="5" t="s">
        <v>103</v>
      </c>
      <c r="E15" s="5" t="s">
        <v>526</v>
      </c>
      <c r="F15" s="5" t="s">
        <v>887</v>
      </c>
      <c r="G15" s="5" t="s">
        <v>888</v>
      </c>
      <c r="H15" s="5" t="s">
        <v>889</v>
      </c>
      <c r="I15" s="5" t="s">
        <v>890</v>
      </c>
      <c r="J15" s="5" t="s">
        <v>928</v>
      </c>
    </row>
    <row r="16" spans="1:10" ht="43.15" customHeight="1">
      <c r="A16" s="5" t="s">
        <v>300</v>
      </c>
      <c r="B16" s="5" t="s">
        <v>185</v>
      </c>
      <c r="C16" s="5" t="s">
        <v>102</v>
      </c>
      <c r="D16" s="5" t="s">
        <v>103</v>
      </c>
      <c r="E16" s="5" t="s">
        <v>526</v>
      </c>
      <c r="F16" s="5" t="s">
        <v>887</v>
      </c>
      <c r="G16" s="5" t="s">
        <v>888</v>
      </c>
      <c r="H16" s="5" t="s">
        <v>889</v>
      </c>
      <c r="I16" s="5" t="s">
        <v>890</v>
      </c>
      <c r="J16" s="5" t="s">
        <v>929</v>
      </c>
    </row>
    <row r="17" spans="1:10" ht="43.15" customHeight="1">
      <c r="A17" s="5" t="s">
        <v>316</v>
      </c>
      <c r="B17" s="5" t="s">
        <v>185</v>
      </c>
      <c r="C17" s="5" t="s">
        <v>102</v>
      </c>
      <c r="D17" s="5" t="s">
        <v>103</v>
      </c>
      <c r="E17" s="5" t="s">
        <v>526</v>
      </c>
      <c r="F17" s="5" t="s">
        <v>887</v>
      </c>
      <c r="G17" s="5" t="s">
        <v>888</v>
      </c>
      <c r="H17" s="5" t="s">
        <v>889</v>
      </c>
      <c r="I17" s="5" t="s">
        <v>890</v>
      </c>
      <c r="J17" s="5" t="s">
        <v>930</v>
      </c>
    </row>
    <row r="18" spans="1:10" ht="43.15" customHeight="1">
      <c r="A18" s="5" t="s">
        <v>333</v>
      </c>
      <c r="B18" s="5" t="s">
        <v>185</v>
      </c>
      <c r="C18" s="5" t="s">
        <v>102</v>
      </c>
      <c r="D18" s="5" t="s">
        <v>103</v>
      </c>
      <c r="E18" s="5" t="s">
        <v>526</v>
      </c>
      <c r="F18" s="5" t="s">
        <v>887</v>
      </c>
      <c r="G18" s="5" t="s">
        <v>888</v>
      </c>
      <c r="H18" s="5" t="s">
        <v>889</v>
      </c>
      <c r="I18" s="5" t="s">
        <v>890</v>
      </c>
      <c r="J18" s="5" t="s">
        <v>931</v>
      </c>
    </row>
    <row r="19" spans="1:10" ht="108" customHeight="1">
      <c r="A19" s="5" t="s">
        <v>356</v>
      </c>
      <c r="B19" s="5" t="s">
        <v>345</v>
      </c>
      <c r="C19" s="5" t="s">
        <v>358</v>
      </c>
      <c r="D19" s="5" t="s">
        <v>359</v>
      </c>
      <c r="E19" s="5" t="s">
        <v>584</v>
      </c>
      <c r="F19" s="5" t="s">
        <v>914</v>
      </c>
      <c r="G19" s="5" t="s">
        <v>587</v>
      </c>
      <c r="H19" s="5" t="s">
        <v>932</v>
      </c>
      <c r="I19" s="5" t="s">
        <v>900</v>
      </c>
      <c r="J19" s="5" t="s">
        <v>933</v>
      </c>
    </row>
    <row r="20" spans="1:10" ht="43.15" customHeight="1">
      <c r="A20" s="5" t="s">
        <v>369</v>
      </c>
      <c r="B20" s="5" t="s">
        <v>345</v>
      </c>
      <c r="C20" s="5" t="s">
        <v>358</v>
      </c>
      <c r="D20" s="5" t="s">
        <v>359</v>
      </c>
      <c r="E20" s="5" t="s">
        <v>584</v>
      </c>
      <c r="F20" s="5" t="s">
        <v>914</v>
      </c>
      <c r="G20" s="5" t="s">
        <v>368</v>
      </c>
      <c r="H20" s="5" t="s">
        <v>932</v>
      </c>
      <c r="I20" s="5" t="s">
        <v>900</v>
      </c>
      <c r="J20" s="5" t="s">
        <v>934</v>
      </c>
    </row>
    <row r="21" spans="1:10" ht="43.15" customHeight="1">
      <c r="A21" s="5" t="s">
        <v>377</v>
      </c>
      <c r="B21" s="5" t="s">
        <v>66</v>
      </c>
      <c r="C21" s="5" t="s">
        <v>85</v>
      </c>
      <c r="D21" s="5" t="s">
        <v>86</v>
      </c>
      <c r="E21" s="5" t="s">
        <v>896</v>
      </c>
      <c r="F21" s="5" t="s">
        <v>897</v>
      </c>
      <c r="G21" s="5" t="s">
        <v>898</v>
      </c>
      <c r="H21" s="5" t="s">
        <v>899</v>
      </c>
      <c r="I21" s="5" t="s">
        <v>900</v>
      </c>
      <c r="J21" s="5" t="s">
        <v>935</v>
      </c>
    </row>
    <row r="22" spans="1:10" ht="43.15" customHeight="1">
      <c r="A22" s="5" t="s">
        <v>384</v>
      </c>
      <c r="B22" s="5" t="s">
        <v>66</v>
      </c>
      <c r="C22" s="5" t="s">
        <v>85</v>
      </c>
      <c r="D22" s="5" t="s">
        <v>86</v>
      </c>
      <c r="E22" s="5" t="s">
        <v>896</v>
      </c>
      <c r="F22" s="5" t="s">
        <v>897</v>
      </c>
      <c r="G22" s="5" t="s">
        <v>898</v>
      </c>
      <c r="H22" s="5" t="s">
        <v>899</v>
      </c>
      <c r="I22" s="5" t="s">
        <v>900</v>
      </c>
      <c r="J22" s="5" t="s">
        <v>936</v>
      </c>
    </row>
    <row r="23" spans="1:10" ht="43.15" customHeight="1">
      <c r="A23" s="5" t="s">
        <v>388</v>
      </c>
      <c r="B23" s="5" t="s">
        <v>66</v>
      </c>
      <c r="C23" s="5" t="s">
        <v>85</v>
      </c>
      <c r="D23" s="5" t="s">
        <v>86</v>
      </c>
      <c r="E23" s="5" t="s">
        <v>896</v>
      </c>
      <c r="F23" s="5" t="s">
        <v>897</v>
      </c>
      <c r="G23" s="5" t="s">
        <v>898</v>
      </c>
      <c r="H23" s="5" t="s">
        <v>899</v>
      </c>
      <c r="I23" s="5" t="s">
        <v>900</v>
      </c>
      <c r="J23" s="5" t="s">
        <v>937</v>
      </c>
    </row>
    <row r="24" spans="1:10" ht="43.15" customHeight="1">
      <c r="A24" s="5" t="s">
        <v>394</v>
      </c>
      <c r="B24" s="5" t="s">
        <v>66</v>
      </c>
      <c r="C24" s="5" t="s">
        <v>85</v>
      </c>
      <c r="D24" s="5" t="s">
        <v>86</v>
      </c>
      <c r="E24" s="5" t="s">
        <v>896</v>
      </c>
      <c r="F24" s="5" t="s">
        <v>897</v>
      </c>
      <c r="G24" s="5" t="s">
        <v>898</v>
      </c>
      <c r="H24" s="5" t="s">
        <v>899</v>
      </c>
      <c r="I24" s="5" t="s">
        <v>900</v>
      </c>
      <c r="J24" s="5" t="s">
        <v>938</v>
      </c>
    </row>
    <row r="25" spans="1:10" ht="43.15" customHeight="1">
      <c r="A25" s="5" t="s">
        <v>399</v>
      </c>
      <c r="B25" s="5" t="s">
        <v>66</v>
      </c>
      <c r="C25" s="5" t="s">
        <v>85</v>
      </c>
      <c r="D25" s="5" t="s">
        <v>86</v>
      </c>
      <c r="E25" s="5" t="s">
        <v>896</v>
      </c>
      <c r="F25" s="5" t="s">
        <v>897</v>
      </c>
      <c r="G25" s="5" t="s">
        <v>898</v>
      </c>
      <c r="H25" s="5" t="s">
        <v>899</v>
      </c>
      <c r="I25" s="5" t="s">
        <v>900</v>
      </c>
      <c r="J25" s="5" t="s">
        <v>939</v>
      </c>
    </row>
    <row r="26" spans="1:10" ht="43.15" customHeight="1">
      <c r="A26" s="5" t="s">
        <v>403</v>
      </c>
      <c r="B26" s="5" t="s">
        <v>66</v>
      </c>
      <c r="C26" s="5" t="s">
        <v>85</v>
      </c>
      <c r="D26" s="5" t="s">
        <v>86</v>
      </c>
      <c r="E26" s="5" t="s">
        <v>896</v>
      </c>
      <c r="F26" s="5" t="s">
        <v>897</v>
      </c>
      <c r="G26" s="5" t="s">
        <v>898</v>
      </c>
      <c r="H26" s="5" t="s">
        <v>899</v>
      </c>
      <c r="I26" s="5" t="s">
        <v>900</v>
      </c>
      <c r="J26" s="5" t="s">
        <v>940</v>
      </c>
    </row>
    <row r="27" spans="1:10" ht="43.15" customHeight="1">
      <c r="A27" s="5" t="s">
        <v>408</v>
      </c>
      <c r="B27" s="5" t="s">
        <v>66</v>
      </c>
      <c r="C27" s="5" t="s">
        <v>85</v>
      </c>
      <c r="D27" s="5" t="s">
        <v>86</v>
      </c>
      <c r="E27" s="5" t="s">
        <v>896</v>
      </c>
      <c r="F27" s="5" t="s">
        <v>897</v>
      </c>
      <c r="G27" s="5" t="s">
        <v>898</v>
      </c>
      <c r="H27" s="5" t="s">
        <v>899</v>
      </c>
      <c r="I27" s="5" t="s">
        <v>900</v>
      </c>
      <c r="J27" s="5" t="s">
        <v>941</v>
      </c>
    </row>
    <row r="28" spans="1:10" ht="43.15" customHeight="1">
      <c r="A28" s="5" t="s">
        <v>420</v>
      </c>
      <c r="B28" s="5" t="s">
        <v>66</v>
      </c>
      <c r="C28" s="5" t="s">
        <v>102</v>
      </c>
      <c r="D28" s="5" t="s">
        <v>103</v>
      </c>
      <c r="E28" s="5" t="s">
        <v>942</v>
      </c>
      <c r="F28" s="5" t="s">
        <v>943</v>
      </c>
      <c r="G28" s="5" t="s">
        <v>944</v>
      </c>
      <c r="H28" s="5" t="s">
        <v>945</v>
      </c>
      <c r="I28" s="5" t="s">
        <v>946</v>
      </c>
      <c r="J28" s="5" t="s">
        <v>947</v>
      </c>
    </row>
    <row r="29" spans="1:10" ht="43.15" customHeight="1">
      <c r="A29" s="5" t="s">
        <v>425</v>
      </c>
      <c r="B29" s="5" t="s">
        <v>66</v>
      </c>
      <c r="C29" s="5" t="s">
        <v>85</v>
      </c>
      <c r="D29" s="5" t="s">
        <v>86</v>
      </c>
      <c r="E29" s="5" t="s">
        <v>896</v>
      </c>
      <c r="F29" s="5" t="s">
        <v>897</v>
      </c>
      <c r="G29" s="5" t="s">
        <v>898</v>
      </c>
      <c r="H29" s="5" t="s">
        <v>899</v>
      </c>
      <c r="I29" s="5" t="s">
        <v>900</v>
      </c>
      <c r="J29" s="5" t="s">
        <v>948</v>
      </c>
    </row>
    <row r="30" spans="1:10" ht="43.15" customHeight="1">
      <c r="A30" s="5" t="s">
        <v>432</v>
      </c>
      <c r="B30" s="5" t="s">
        <v>66</v>
      </c>
      <c r="C30" s="5" t="s">
        <v>85</v>
      </c>
      <c r="D30" s="5" t="s">
        <v>86</v>
      </c>
      <c r="E30" s="5" t="s">
        <v>896</v>
      </c>
      <c r="F30" s="5" t="s">
        <v>897</v>
      </c>
      <c r="G30" s="5" t="s">
        <v>898</v>
      </c>
      <c r="H30" s="5" t="s">
        <v>899</v>
      </c>
      <c r="I30" s="5" t="s">
        <v>900</v>
      </c>
      <c r="J30" s="5" t="s">
        <v>949</v>
      </c>
    </row>
    <row r="31" spans="1:10" ht="43.15" customHeight="1">
      <c r="A31" s="5" t="s">
        <v>438</v>
      </c>
      <c r="B31" s="5" t="s">
        <v>66</v>
      </c>
      <c r="C31" s="5" t="s">
        <v>85</v>
      </c>
      <c r="D31" s="5" t="s">
        <v>86</v>
      </c>
      <c r="E31" s="5" t="s">
        <v>896</v>
      </c>
      <c r="F31" s="5" t="s">
        <v>897</v>
      </c>
      <c r="G31" s="5" t="s">
        <v>898</v>
      </c>
      <c r="H31" s="5" t="s">
        <v>899</v>
      </c>
      <c r="I31" s="5" t="s">
        <v>900</v>
      </c>
      <c r="J31" s="5" t="s">
        <v>950</v>
      </c>
    </row>
    <row r="32" spans="1:10" ht="43.15" customHeight="1">
      <c r="A32" s="5" t="s">
        <v>442</v>
      </c>
      <c r="B32" s="5" t="s">
        <v>66</v>
      </c>
      <c r="C32" s="5" t="s">
        <v>85</v>
      </c>
      <c r="D32" s="5" t="s">
        <v>86</v>
      </c>
      <c r="E32" s="5" t="s">
        <v>896</v>
      </c>
      <c r="F32" s="5" t="s">
        <v>897</v>
      </c>
      <c r="G32" s="5" t="s">
        <v>898</v>
      </c>
      <c r="H32" s="5" t="s">
        <v>899</v>
      </c>
      <c r="I32" s="5" t="s">
        <v>900</v>
      </c>
      <c r="J32" s="5" t="s">
        <v>951</v>
      </c>
    </row>
    <row r="33" spans="1:10" ht="43.15" customHeight="1">
      <c r="A33" s="5" t="s">
        <v>448</v>
      </c>
      <c r="B33" s="5" t="s">
        <v>66</v>
      </c>
      <c r="C33" s="5" t="s">
        <v>102</v>
      </c>
      <c r="D33" s="5" t="s">
        <v>103</v>
      </c>
      <c r="E33" s="5" t="s">
        <v>942</v>
      </c>
      <c r="F33" s="5" t="s">
        <v>943</v>
      </c>
      <c r="G33" s="5" t="s">
        <v>944</v>
      </c>
      <c r="H33" s="5" t="s">
        <v>945</v>
      </c>
      <c r="I33" s="5" t="s">
        <v>946</v>
      </c>
      <c r="J33" s="5" t="s">
        <v>952</v>
      </c>
    </row>
    <row r="34" spans="1:10" ht="43.15" customHeight="1">
      <c r="A34" s="5" t="s">
        <v>454</v>
      </c>
      <c r="B34" s="5" t="s">
        <v>66</v>
      </c>
      <c r="C34" s="5" t="s">
        <v>102</v>
      </c>
      <c r="D34" s="5" t="s">
        <v>103</v>
      </c>
      <c r="E34" s="5" t="s">
        <v>942</v>
      </c>
      <c r="F34" s="5" t="s">
        <v>943</v>
      </c>
      <c r="G34" s="5" t="s">
        <v>944</v>
      </c>
      <c r="H34" s="5" t="s">
        <v>945</v>
      </c>
      <c r="I34" s="5" t="s">
        <v>946</v>
      </c>
      <c r="J34" s="5" t="s">
        <v>953</v>
      </c>
    </row>
    <row r="35" spans="1:10" ht="43.15" customHeight="1">
      <c r="A35" s="5" t="s">
        <v>458</v>
      </c>
      <c r="B35" s="5" t="s">
        <v>66</v>
      </c>
      <c r="C35" s="5" t="s">
        <v>102</v>
      </c>
      <c r="D35" s="5" t="s">
        <v>103</v>
      </c>
      <c r="E35" s="5" t="s">
        <v>942</v>
      </c>
      <c r="F35" s="5" t="s">
        <v>943</v>
      </c>
      <c r="G35" s="5" t="s">
        <v>944</v>
      </c>
      <c r="H35" s="5" t="s">
        <v>945</v>
      </c>
      <c r="I35" s="5" t="s">
        <v>946</v>
      </c>
      <c r="J35" s="5" t="s">
        <v>954</v>
      </c>
    </row>
    <row r="36" spans="1:10" ht="43.15" customHeight="1">
      <c r="A36" s="5" t="s">
        <v>462</v>
      </c>
      <c r="B36" s="5" t="s">
        <v>66</v>
      </c>
      <c r="C36" s="5" t="s">
        <v>102</v>
      </c>
      <c r="D36" s="5" t="s">
        <v>103</v>
      </c>
      <c r="E36" s="5" t="s">
        <v>942</v>
      </c>
      <c r="F36" s="5" t="s">
        <v>943</v>
      </c>
      <c r="G36" s="5" t="s">
        <v>944</v>
      </c>
      <c r="H36" s="5" t="s">
        <v>945</v>
      </c>
      <c r="I36" s="5" t="s">
        <v>946</v>
      </c>
      <c r="J36" s="5" t="s">
        <v>955</v>
      </c>
    </row>
    <row r="37" spans="1:10" ht="43.15" customHeight="1">
      <c r="A37" s="5" t="s">
        <v>474</v>
      </c>
      <c r="B37" s="5" t="s">
        <v>66</v>
      </c>
      <c r="C37" s="5" t="s">
        <v>63</v>
      </c>
      <c r="D37" s="5" t="s">
        <v>64</v>
      </c>
      <c r="E37" s="5" t="s">
        <v>942</v>
      </c>
      <c r="F37" s="5" t="s">
        <v>943</v>
      </c>
      <c r="G37" s="5" t="s">
        <v>944</v>
      </c>
      <c r="H37" s="5" t="s">
        <v>945</v>
      </c>
      <c r="I37" s="5" t="s">
        <v>946</v>
      </c>
      <c r="J37" s="5" t="s">
        <v>956</v>
      </c>
    </row>
    <row r="38" spans="1:10" ht="43.15" customHeight="1">
      <c r="A38" s="5" t="s">
        <v>478</v>
      </c>
      <c r="B38" s="5" t="s">
        <v>66</v>
      </c>
      <c r="C38" s="5" t="s">
        <v>102</v>
      </c>
      <c r="D38" s="5" t="s">
        <v>103</v>
      </c>
      <c r="E38" s="5" t="s">
        <v>942</v>
      </c>
      <c r="F38" s="5" t="s">
        <v>943</v>
      </c>
      <c r="G38" s="5" t="s">
        <v>944</v>
      </c>
      <c r="H38" s="5" t="s">
        <v>945</v>
      </c>
      <c r="I38" s="5" t="s">
        <v>946</v>
      </c>
      <c r="J38" s="5" t="s">
        <v>957</v>
      </c>
    </row>
    <row r="39" spans="1:10" ht="43.15" customHeight="1">
      <c r="A39" s="5" t="s">
        <v>482</v>
      </c>
      <c r="B39" s="5" t="s">
        <v>66</v>
      </c>
      <c r="C39" s="5" t="s">
        <v>102</v>
      </c>
      <c r="D39" s="5" t="s">
        <v>103</v>
      </c>
      <c r="E39" s="5" t="s">
        <v>942</v>
      </c>
      <c r="F39" s="5" t="s">
        <v>943</v>
      </c>
      <c r="G39" s="5" t="s">
        <v>944</v>
      </c>
      <c r="H39" s="5" t="s">
        <v>945</v>
      </c>
      <c r="I39" s="5" t="s">
        <v>946</v>
      </c>
      <c r="J39" s="5" t="s">
        <v>958</v>
      </c>
    </row>
    <row r="40" spans="1:10" ht="43.15" customHeight="1">
      <c r="A40" s="5" t="s">
        <v>503</v>
      </c>
      <c r="B40" s="5" t="s">
        <v>345</v>
      </c>
      <c r="C40" s="5" t="s">
        <v>102</v>
      </c>
      <c r="D40" s="5" t="s">
        <v>103</v>
      </c>
      <c r="E40" s="5" t="s">
        <v>570</v>
      </c>
      <c r="F40" s="5" t="s">
        <v>908</v>
      </c>
      <c r="G40" s="5" t="s">
        <v>164</v>
      </c>
      <c r="H40" s="5" t="s">
        <v>909</v>
      </c>
      <c r="I40" s="5" t="s">
        <v>910</v>
      </c>
      <c r="J40" s="5" t="s">
        <v>959</v>
      </c>
    </row>
    <row r="41" spans="1:10" ht="43.15" customHeight="1">
      <c r="A41" s="5" t="s">
        <v>960</v>
      </c>
      <c r="B41" s="5" t="s">
        <v>88</v>
      </c>
      <c r="C41" s="5" t="s">
        <v>103</v>
      </c>
      <c r="D41" s="5" t="s">
        <v>103</v>
      </c>
      <c r="E41" s="5" t="s">
        <v>942</v>
      </c>
      <c r="F41" s="5" t="s">
        <v>943</v>
      </c>
      <c r="G41" s="5" t="s">
        <v>961</v>
      </c>
      <c r="H41" s="5" t="s">
        <v>962</v>
      </c>
      <c r="I41" s="5" t="s">
        <v>906</v>
      </c>
      <c r="J41" s="5" t="s">
        <v>963</v>
      </c>
    </row>
    <row r="42" spans="1:10" ht="43.15" customHeight="1">
      <c r="A42" s="5" t="s">
        <v>964</v>
      </c>
      <c r="B42" s="5" t="s">
        <v>88</v>
      </c>
      <c r="C42" s="5" t="s">
        <v>103</v>
      </c>
      <c r="D42" s="5" t="s">
        <v>103</v>
      </c>
      <c r="E42" s="5" t="s">
        <v>942</v>
      </c>
      <c r="F42" s="5" t="s">
        <v>943</v>
      </c>
      <c r="G42" s="5" t="s">
        <v>961</v>
      </c>
      <c r="H42" s="5" t="s">
        <v>962</v>
      </c>
      <c r="I42" s="5" t="s">
        <v>906</v>
      </c>
      <c r="J42" s="5" t="s">
        <v>963</v>
      </c>
    </row>
    <row r="43" spans="1:10" ht="43.15" customHeight="1">
      <c r="A43" s="5" t="s">
        <v>965</v>
      </c>
      <c r="B43" s="5" t="s">
        <v>88</v>
      </c>
      <c r="C43" s="5" t="s">
        <v>103</v>
      </c>
      <c r="D43" s="5" t="s">
        <v>103</v>
      </c>
      <c r="E43" s="5" t="s">
        <v>942</v>
      </c>
      <c r="F43" s="5" t="s">
        <v>943</v>
      </c>
      <c r="G43" s="5" t="s">
        <v>961</v>
      </c>
      <c r="H43" s="5" t="s">
        <v>962</v>
      </c>
      <c r="I43" s="5" t="s">
        <v>906</v>
      </c>
      <c r="J43" s="5" t="s">
        <v>963</v>
      </c>
    </row>
    <row r="44" spans="1:10" ht="43.15" customHeight="1">
      <c r="A44" s="5" t="s">
        <v>966</v>
      </c>
      <c r="B44" s="5" t="s">
        <v>88</v>
      </c>
      <c r="C44" s="5" t="s">
        <v>790</v>
      </c>
      <c r="D44" s="5" t="s">
        <v>967</v>
      </c>
      <c r="E44" s="5" t="s">
        <v>968</v>
      </c>
      <c r="F44" s="5" t="s">
        <v>943</v>
      </c>
      <c r="G44" s="5" t="s">
        <v>961</v>
      </c>
      <c r="H44" s="5" t="s">
        <v>962</v>
      </c>
      <c r="I44" s="5" t="s">
        <v>900</v>
      </c>
      <c r="J44" s="5" t="s">
        <v>963</v>
      </c>
    </row>
    <row r="45" spans="1:10" ht="43.15" customHeight="1">
      <c r="A45" s="5" t="s">
        <v>969</v>
      </c>
      <c r="B45" s="5" t="s">
        <v>88</v>
      </c>
      <c r="C45" s="5" t="s">
        <v>790</v>
      </c>
      <c r="D45" s="5" t="s">
        <v>967</v>
      </c>
      <c r="E45" s="5" t="s">
        <v>968</v>
      </c>
      <c r="F45" s="5" t="s">
        <v>943</v>
      </c>
      <c r="G45" s="5" t="s">
        <v>961</v>
      </c>
      <c r="H45" s="5" t="s">
        <v>962</v>
      </c>
      <c r="I45" s="5" t="s">
        <v>900</v>
      </c>
      <c r="J45" s="5" t="s">
        <v>963</v>
      </c>
    </row>
    <row r="46" spans="1:10" ht="43.15" customHeight="1">
      <c r="A46" s="5" t="s">
        <v>970</v>
      </c>
      <c r="B46" s="5" t="s">
        <v>88</v>
      </c>
      <c r="C46" s="5" t="s">
        <v>77</v>
      </c>
      <c r="D46" s="5" t="s">
        <v>77</v>
      </c>
      <c r="E46" s="5" t="s">
        <v>942</v>
      </c>
      <c r="F46" s="5" t="s">
        <v>943</v>
      </c>
      <c r="G46" s="5" t="s">
        <v>961</v>
      </c>
      <c r="H46" s="5" t="s">
        <v>962</v>
      </c>
      <c r="I46" s="5" t="s">
        <v>906</v>
      </c>
      <c r="J46" s="5" t="s">
        <v>963</v>
      </c>
    </row>
    <row r="47" spans="1:10" ht="43.15" customHeight="1">
      <c r="A47" s="5" t="s">
        <v>971</v>
      </c>
      <c r="B47" s="5" t="s">
        <v>88</v>
      </c>
      <c r="C47" s="5" t="s">
        <v>77</v>
      </c>
      <c r="D47" s="5" t="s">
        <v>77</v>
      </c>
      <c r="E47" s="5" t="s">
        <v>942</v>
      </c>
      <c r="F47" s="5" t="s">
        <v>943</v>
      </c>
      <c r="G47" s="5" t="s">
        <v>961</v>
      </c>
      <c r="H47" s="5" t="s">
        <v>962</v>
      </c>
      <c r="I47" s="5" t="s">
        <v>906</v>
      </c>
      <c r="J47" s="5" t="s">
        <v>963</v>
      </c>
    </row>
    <row r="48" spans="1:10" ht="43.15" customHeight="1">
      <c r="A48" s="5" t="s">
        <v>972</v>
      </c>
      <c r="B48" s="5" t="s">
        <v>88</v>
      </c>
      <c r="C48" s="5" t="s">
        <v>973</v>
      </c>
      <c r="D48" s="5" t="s">
        <v>103</v>
      </c>
      <c r="E48" s="5" t="s">
        <v>942</v>
      </c>
      <c r="F48" s="5" t="s">
        <v>943</v>
      </c>
      <c r="G48" s="5" t="s">
        <v>961</v>
      </c>
      <c r="H48" s="5" t="s">
        <v>962</v>
      </c>
      <c r="I48" s="5" t="s">
        <v>906</v>
      </c>
      <c r="J48" s="5" t="s">
        <v>963</v>
      </c>
    </row>
    <row r="49" spans="1:10" ht="43.15" customHeight="1">
      <c r="A49" s="5" t="s">
        <v>974</v>
      </c>
      <c r="B49" s="5" t="s">
        <v>88</v>
      </c>
      <c r="C49" s="5" t="s">
        <v>973</v>
      </c>
      <c r="D49" s="5" t="s">
        <v>103</v>
      </c>
      <c r="E49" s="5" t="s">
        <v>942</v>
      </c>
      <c r="F49" s="5" t="s">
        <v>943</v>
      </c>
      <c r="G49" s="5" t="s">
        <v>961</v>
      </c>
      <c r="H49" s="5" t="s">
        <v>962</v>
      </c>
      <c r="I49" s="5" t="s">
        <v>906</v>
      </c>
      <c r="J49" s="5" t="s">
        <v>963</v>
      </c>
    </row>
    <row r="50" spans="1:10" ht="43.15" customHeight="1">
      <c r="A50" s="5" t="s">
        <v>975</v>
      </c>
      <c r="B50" s="5" t="s">
        <v>88</v>
      </c>
      <c r="C50" s="5" t="s">
        <v>973</v>
      </c>
      <c r="D50" s="5" t="s">
        <v>103</v>
      </c>
      <c r="E50" s="5" t="s">
        <v>942</v>
      </c>
      <c r="F50" s="5" t="s">
        <v>943</v>
      </c>
      <c r="G50" s="5" t="s">
        <v>961</v>
      </c>
      <c r="H50" s="5" t="s">
        <v>962</v>
      </c>
      <c r="I50" s="5" t="s">
        <v>906</v>
      </c>
      <c r="J50" s="5" t="s">
        <v>963</v>
      </c>
    </row>
    <row r="51" spans="1:10" ht="43.15" customHeight="1">
      <c r="A51" s="5" t="s">
        <v>976</v>
      </c>
      <c r="B51" s="5" t="s">
        <v>88</v>
      </c>
      <c r="C51" s="5" t="s">
        <v>973</v>
      </c>
      <c r="D51" s="5" t="s">
        <v>103</v>
      </c>
      <c r="E51" s="5" t="s">
        <v>942</v>
      </c>
      <c r="F51" s="5" t="s">
        <v>943</v>
      </c>
      <c r="G51" s="5" t="s">
        <v>961</v>
      </c>
      <c r="H51" s="5" t="s">
        <v>962</v>
      </c>
      <c r="I51" s="5" t="s">
        <v>906</v>
      </c>
      <c r="J51" s="5" t="s">
        <v>963</v>
      </c>
    </row>
    <row r="52" spans="1:10" ht="43.15" customHeight="1">
      <c r="A52" s="5" t="s">
        <v>977</v>
      </c>
      <c r="B52" s="5" t="s">
        <v>88</v>
      </c>
      <c r="C52" s="5" t="s">
        <v>978</v>
      </c>
      <c r="D52" s="5" t="s">
        <v>103</v>
      </c>
      <c r="E52" s="5" t="s">
        <v>942</v>
      </c>
      <c r="F52" s="5" t="s">
        <v>943</v>
      </c>
      <c r="G52" s="5" t="s">
        <v>961</v>
      </c>
      <c r="H52" s="5" t="s">
        <v>962</v>
      </c>
      <c r="I52" s="5" t="s">
        <v>906</v>
      </c>
      <c r="J52" s="5" t="s">
        <v>963</v>
      </c>
    </row>
    <row r="53" spans="1:10" ht="43.15" customHeight="1">
      <c r="A53" s="5" t="s">
        <v>979</v>
      </c>
      <c r="B53" s="5" t="s">
        <v>88</v>
      </c>
      <c r="C53" s="5" t="s">
        <v>708</v>
      </c>
      <c r="D53" s="5" t="s">
        <v>980</v>
      </c>
      <c r="E53" s="5" t="s">
        <v>968</v>
      </c>
      <c r="F53" s="5" t="s">
        <v>943</v>
      </c>
      <c r="G53" s="5" t="s">
        <v>961</v>
      </c>
      <c r="H53" s="5" t="s">
        <v>962</v>
      </c>
      <c r="I53" s="5" t="s">
        <v>900</v>
      </c>
      <c r="J53" s="5" t="s">
        <v>963</v>
      </c>
    </row>
    <row r="54" spans="1:10" ht="43.15" customHeight="1">
      <c r="A54" s="5" t="s">
        <v>981</v>
      </c>
      <c r="B54" s="5" t="s">
        <v>982</v>
      </c>
      <c r="C54" s="5" t="s">
        <v>983</v>
      </c>
      <c r="D54" s="5" t="s">
        <v>984</v>
      </c>
      <c r="E54" s="5" t="s">
        <v>985</v>
      </c>
      <c r="F54" s="5" t="s">
        <v>986</v>
      </c>
      <c r="G54" s="5" t="s">
        <v>987</v>
      </c>
      <c r="H54" s="5" t="s">
        <v>988</v>
      </c>
      <c r="I54" s="5" t="s">
        <v>989</v>
      </c>
      <c r="J54" s="5" t="s">
        <v>990</v>
      </c>
    </row>
    <row r="55" spans="1:10" ht="43.15" customHeight="1">
      <c r="A55" s="5" t="s">
        <v>991</v>
      </c>
      <c r="B55" s="5" t="s">
        <v>982</v>
      </c>
      <c r="C55" s="5" t="s">
        <v>983</v>
      </c>
      <c r="D55" s="5" t="s">
        <v>984</v>
      </c>
      <c r="E55" s="5" t="s">
        <v>985</v>
      </c>
      <c r="F55" s="5" t="s">
        <v>986</v>
      </c>
      <c r="G55" s="5" t="s">
        <v>987</v>
      </c>
      <c r="H55" s="5" t="s">
        <v>988</v>
      </c>
      <c r="I55" s="5" t="s">
        <v>989</v>
      </c>
      <c r="J55" s="5" t="s">
        <v>992</v>
      </c>
    </row>
    <row r="56" spans="1:10" ht="43.15" customHeight="1">
      <c r="A56" s="5" t="s">
        <v>993</v>
      </c>
      <c r="B56" s="5" t="s">
        <v>982</v>
      </c>
      <c r="C56" s="5" t="s">
        <v>983</v>
      </c>
      <c r="D56" s="5" t="s">
        <v>984</v>
      </c>
      <c r="E56" s="5" t="s">
        <v>985</v>
      </c>
      <c r="F56" s="5" t="s">
        <v>986</v>
      </c>
      <c r="G56" s="5" t="s">
        <v>987</v>
      </c>
      <c r="H56" s="5" t="s">
        <v>988</v>
      </c>
      <c r="I56" s="5" t="s">
        <v>989</v>
      </c>
      <c r="J56" s="5" t="s">
        <v>994</v>
      </c>
    </row>
    <row r="57" spans="1:10" ht="43.15" customHeight="1">
      <c r="A57" s="5" t="s">
        <v>995</v>
      </c>
      <c r="B57" s="5" t="s">
        <v>982</v>
      </c>
      <c r="C57" s="5" t="s">
        <v>983</v>
      </c>
      <c r="D57" s="5" t="s">
        <v>984</v>
      </c>
      <c r="E57" s="5" t="s">
        <v>985</v>
      </c>
      <c r="F57" s="5" t="s">
        <v>986</v>
      </c>
      <c r="G57" s="5" t="s">
        <v>987</v>
      </c>
      <c r="H57" s="5" t="s">
        <v>988</v>
      </c>
      <c r="I57" s="5" t="s">
        <v>989</v>
      </c>
      <c r="J57" s="5" t="s">
        <v>996</v>
      </c>
    </row>
    <row r="58" spans="1:10" ht="43.15" customHeight="1">
      <c r="A58" s="5" t="s">
        <v>997</v>
      </c>
      <c r="B58" s="5" t="s">
        <v>982</v>
      </c>
      <c r="C58" s="5" t="s">
        <v>983</v>
      </c>
      <c r="D58" s="5" t="s">
        <v>984</v>
      </c>
      <c r="E58" s="5" t="s">
        <v>985</v>
      </c>
      <c r="F58" s="5" t="s">
        <v>986</v>
      </c>
      <c r="G58" s="5" t="s">
        <v>987</v>
      </c>
      <c r="H58" s="5" t="s">
        <v>988</v>
      </c>
      <c r="I58" s="5" t="s">
        <v>989</v>
      </c>
      <c r="J58" s="5" t="s">
        <v>998</v>
      </c>
    </row>
    <row r="59" spans="1:10" ht="43.15" customHeight="1">
      <c r="A59" s="5" t="s">
        <v>999</v>
      </c>
      <c r="B59" s="5" t="s">
        <v>982</v>
      </c>
      <c r="C59" s="5" t="s">
        <v>983</v>
      </c>
      <c r="D59" s="5" t="s">
        <v>984</v>
      </c>
      <c r="E59" s="5" t="s">
        <v>985</v>
      </c>
      <c r="F59" s="5" t="s">
        <v>986</v>
      </c>
      <c r="G59" s="5" t="s">
        <v>987</v>
      </c>
      <c r="H59" s="5" t="s">
        <v>988</v>
      </c>
      <c r="I59" s="5" t="s">
        <v>989</v>
      </c>
      <c r="J59" s="5" t="s">
        <v>1000</v>
      </c>
    </row>
    <row r="60" spans="1:10" ht="43.15" customHeight="1">
      <c r="A60" s="5" t="s">
        <v>1001</v>
      </c>
      <c r="B60" s="5" t="s">
        <v>982</v>
      </c>
      <c r="C60" s="5" t="s">
        <v>983</v>
      </c>
      <c r="D60" s="5" t="s">
        <v>984</v>
      </c>
      <c r="E60" s="5" t="s">
        <v>985</v>
      </c>
      <c r="F60" s="5" t="s">
        <v>986</v>
      </c>
      <c r="G60" s="5" t="s">
        <v>987</v>
      </c>
      <c r="H60" s="5" t="s">
        <v>988</v>
      </c>
      <c r="I60" s="5" t="s">
        <v>989</v>
      </c>
      <c r="J60" s="5" t="s">
        <v>1002</v>
      </c>
    </row>
    <row r="61" spans="1:10" ht="43.15" customHeight="1">
      <c r="A61" s="5" t="s">
        <v>1003</v>
      </c>
      <c r="B61" s="5" t="s">
        <v>982</v>
      </c>
      <c r="C61" s="5" t="s">
        <v>983</v>
      </c>
      <c r="D61" s="5" t="s">
        <v>984</v>
      </c>
      <c r="E61" s="5" t="s">
        <v>985</v>
      </c>
      <c r="F61" s="5" t="s">
        <v>986</v>
      </c>
      <c r="G61" s="5" t="s">
        <v>987</v>
      </c>
      <c r="H61" s="5" t="s">
        <v>988</v>
      </c>
      <c r="I61" s="5" t="s">
        <v>989</v>
      </c>
      <c r="J61" s="5" t="s">
        <v>1004</v>
      </c>
    </row>
    <row r="62" spans="1:10" ht="43.15" customHeight="1">
      <c r="A62" s="5" t="s">
        <v>1005</v>
      </c>
      <c r="B62" s="5" t="s">
        <v>982</v>
      </c>
      <c r="C62" s="5" t="s">
        <v>983</v>
      </c>
      <c r="D62" s="5" t="s">
        <v>984</v>
      </c>
      <c r="E62" s="5" t="s">
        <v>985</v>
      </c>
      <c r="F62" s="5" t="s">
        <v>986</v>
      </c>
      <c r="G62" s="5" t="s">
        <v>987</v>
      </c>
      <c r="H62" s="5" t="s">
        <v>988</v>
      </c>
      <c r="I62" s="5" t="s">
        <v>989</v>
      </c>
      <c r="J62" s="5" t="s">
        <v>1006</v>
      </c>
    </row>
    <row r="63" spans="1:10" ht="43.15" customHeight="1">
      <c r="A63" s="5" t="s">
        <v>1007</v>
      </c>
      <c r="B63" s="5" t="s">
        <v>982</v>
      </c>
      <c r="C63" s="5" t="s">
        <v>983</v>
      </c>
      <c r="D63" s="5" t="s">
        <v>984</v>
      </c>
      <c r="E63" s="5" t="s">
        <v>985</v>
      </c>
      <c r="F63" s="5" t="s">
        <v>986</v>
      </c>
      <c r="G63" s="5" t="s">
        <v>987</v>
      </c>
      <c r="H63" s="5" t="s">
        <v>988</v>
      </c>
      <c r="I63" s="5" t="s">
        <v>989</v>
      </c>
      <c r="J63" s="5" t="s">
        <v>1008</v>
      </c>
    </row>
    <row r="64" spans="1:10" ht="43.15" customHeight="1">
      <c r="A64" s="5" t="s">
        <v>1009</v>
      </c>
      <c r="B64" s="5" t="s">
        <v>982</v>
      </c>
      <c r="C64" s="5" t="s">
        <v>983</v>
      </c>
      <c r="D64" s="5" t="s">
        <v>984</v>
      </c>
      <c r="E64" s="5" t="s">
        <v>985</v>
      </c>
      <c r="F64" s="5" t="s">
        <v>986</v>
      </c>
      <c r="G64" s="5" t="s">
        <v>987</v>
      </c>
      <c r="H64" s="5" t="s">
        <v>988</v>
      </c>
      <c r="I64" s="5" t="s">
        <v>989</v>
      </c>
      <c r="J64" s="5" t="s">
        <v>1010</v>
      </c>
    </row>
    <row r="65" spans="1:10" ht="43.15" customHeight="1">
      <c r="A65" s="5" t="s">
        <v>1011</v>
      </c>
      <c r="B65" s="5" t="s">
        <v>982</v>
      </c>
      <c r="C65" s="5" t="s">
        <v>983</v>
      </c>
      <c r="D65" s="5" t="s">
        <v>984</v>
      </c>
      <c r="E65" s="5" t="s">
        <v>985</v>
      </c>
      <c r="F65" s="5" t="s">
        <v>986</v>
      </c>
      <c r="G65" s="5" t="s">
        <v>987</v>
      </c>
      <c r="H65" s="5" t="s">
        <v>988</v>
      </c>
      <c r="I65" s="5" t="s">
        <v>989</v>
      </c>
      <c r="J65" s="5" t="s">
        <v>1012</v>
      </c>
    </row>
    <row r="66" spans="1:10" ht="43.15" customHeight="1">
      <c r="A66" s="5" t="s">
        <v>1013</v>
      </c>
      <c r="B66" s="5" t="s">
        <v>982</v>
      </c>
      <c r="C66" s="5" t="s">
        <v>983</v>
      </c>
      <c r="D66" s="5" t="s">
        <v>984</v>
      </c>
      <c r="E66" s="5" t="s">
        <v>985</v>
      </c>
      <c r="F66" s="5" t="s">
        <v>986</v>
      </c>
      <c r="G66" s="5" t="s">
        <v>987</v>
      </c>
      <c r="H66" s="5" t="s">
        <v>988</v>
      </c>
      <c r="I66" s="5" t="s">
        <v>989</v>
      </c>
      <c r="J66" s="5" t="s">
        <v>1014</v>
      </c>
    </row>
    <row r="67" spans="1:10" ht="43.15" customHeight="1">
      <c r="A67" s="5" t="s">
        <v>1015</v>
      </c>
      <c r="B67" s="5" t="s">
        <v>66</v>
      </c>
      <c r="C67" s="5" t="s">
        <v>983</v>
      </c>
      <c r="D67" s="5" t="s">
        <v>984</v>
      </c>
      <c r="E67" s="5" t="s">
        <v>985</v>
      </c>
      <c r="F67" s="5" t="s">
        <v>986</v>
      </c>
      <c r="G67" s="5" t="s">
        <v>987</v>
      </c>
      <c r="H67" s="5" t="s">
        <v>988</v>
      </c>
      <c r="I67" s="5" t="s">
        <v>989</v>
      </c>
      <c r="J67" s="5" t="s">
        <v>1016</v>
      </c>
    </row>
    <row r="68" spans="1:10" ht="43.15" customHeight="1">
      <c r="A68" s="5" t="s">
        <v>1017</v>
      </c>
      <c r="B68" s="5" t="s">
        <v>982</v>
      </c>
      <c r="C68" s="5" t="s">
        <v>983</v>
      </c>
      <c r="D68" s="5" t="s">
        <v>984</v>
      </c>
      <c r="E68" s="5" t="s">
        <v>985</v>
      </c>
      <c r="F68" s="5" t="s">
        <v>986</v>
      </c>
      <c r="G68" s="5" t="s">
        <v>987</v>
      </c>
      <c r="H68" s="5" t="s">
        <v>988</v>
      </c>
      <c r="I68" s="5" t="s">
        <v>989</v>
      </c>
      <c r="J68" s="5" t="s">
        <v>1018</v>
      </c>
    </row>
    <row r="69" spans="1:10" ht="43.15" customHeight="1">
      <c r="A69" s="5" t="s">
        <v>1019</v>
      </c>
      <c r="B69" s="5" t="s">
        <v>982</v>
      </c>
      <c r="C69" s="5" t="s">
        <v>983</v>
      </c>
      <c r="D69" s="5" t="s">
        <v>984</v>
      </c>
      <c r="E69" s="5" t="s">
        <v>985</v>
      </c>
      <c r="F69" s="5" t="s">
        <v>986</v>
      </c>
      <c r="G69" s="5" t="s">
        <v>987</v>
      </c>
      <c r="H69" s="5" t="s">
        <v>988</v>
      </c>
      <c r="I69" s="5" t="s">
        <v>989</v>
      </c>
      <c r="J69" s="5" t="s">
        <v>1020</v>
      </c>
    </row>
    <row r="70" spans="1:10" ht="43.15" customHeight="1">
      <c r="A70" s="5" t="s">
        <v>1021</v>
      </c>
      <c r="B70" s="5" t="s">
        <v>88</v>
      </c>
      <c r="C70" s="5" t="s">
        <v>1022</v>
      </c>
      <c r="D70" s="5" t="s">
        <v>984</v>
      </c>
      <c r="E70" s="5" t="s">
        <v>985</v>
      </c>
      <c r="F70" s="5" t="s">
        <v>986</v>
      </c>
      <c r="G70" s="5" t="s">
        <v>1023</v>
      </c>
      <c r="H70" s="5" t="s">
        <v>988</v>
      </c>
      <c r="I70" s="5" t="s">
        <v>989</v>
      </c>
      <c r="J70" s="5" t="s">
        <v>1024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4"/>
  <sheetViews>
    <sheetView showGridLines="0" workbookViewId="0"/>
  </sheetViews>
  <sheetFormatPr defaultRowHeight="14.25"/>
  <cols>
    <col min="1" max="1" width="14" customWidth="1"/>
    <col min="2" max="3" width="13" customWidth="1"/>
    <col min="4" max="10" width="18" customWidth="1"/>
    <col min="11" max="12" width="26" customWidth="1"/>
    <col min="13" max="16" width="18" customWidth="1"/>
    <col min="17" max="17" width="26" customWidth="1"/>
    <col min="18" max="27" width="18" customWidth="1"/>
    <col min="28" max="28" width="34" customWidth="1"/>
    <col min="29" max="31" width="18" customWidth="1"/>
    <col min="32" max="33" width="30" customWidth="1"/>
  </cols>
  <sheetData>
    <row r="1" spans="1:33" ht="30" customHeight="1">
      <c r="A1" s="10" t="s">
        <v>1025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0" customHeight="1">
      <c r="A2" s="4" t="s">
        <v>35</v>
      </c>
      <c r="B2" s="4" t="s">
        <v>39</v>
      </c>
      <c r="C2" s="4" t="s">
        <v>40</v>
      </c>
      <c r="D2" s="4" t="s">
        <v>513</v>
      </c>
      <c r="E2" s="4" t="s">
        <v>559</v>
      </c>
      <c r="F2" s="4" t="s">
        <v>1026</v>
      </c>
      <c r="G2" s="4" t="s">
        <v>514</v>
      </c>
      <c r="H2" s="4" t="s">
        <v>1027</v>
      </c>
      <c r="I2" s="4" t="s">
        <v>1028</v>
      </c>
      <c r="J2" s="4" t="s">
        <v>517</v>
      </c>
      <c r="K2" s="4" t="s">
        <v>1029</v>
      </c>
      <c r="L2" s="4" t="s">
        <v>516</v>
      </c>
      <c r="M2" s="4" t="s">
        <v>520</v>
      </c>
      <c r="N2" s="4" t="s">
        <v>1030</v>
      </c>
      <c r="O2" s="4" t="s">
        <v>1031</v>
      </c>
      <c r="P2" s="4" t="s">
        <v>1032</v>
      </c>
      <c r="Q2" s="4" t="s">
        <v>1033</v>
      </c>
      <c r="R2" s="4" t="s">
        <v>43</v>
      </c>
      <c r="S2" s="4" t="s">
        <v>44</v>
      </c>
      <c r="T2" s="4" t="s">
        <v>1034</v>
      </c>
      <c r="U2" s="4" t="s">
        <v>518</v>
      </c>
      <c r="V2" s="4" t="s">
        <v>1035</v>
      </c>
      <c r="W2" s="4" t="s">
        <v>561</v>
      </c>
      <c r="X2" s="4" t="s">
        <v>1036</v>
      </c>
      <c r="Y2" s="4" t="s">
        <v>54</v>
      </c>
      <c r="Z2" s="4" t="s">
        <v>563</v>
      </c>
      <c r="AA2" s="4" t="s">
        <v>523</v>
      </c>
      <c r="AB2" s="4" t="s">
        <v>1037</v>
      </c>
      <c r="AC2" s="4" t="s">
        <v>519</v>
      </c>
      <c r="AD2" s="4" t="s">
        <v>1038</v>
      </c>
      <c r="AE2" s="4" t="s">
        <v>1039</v>
      </c>
      <c r="AF2" s="4" t="s">
        <v>522</v>
      </c>
      <c r="AG2" s="4" t="s">
        <v>525</v>
      </c>
    </row>
    <row r="3" spans="1:33" ht="21.6" customHeight="1">
      <c r="A3" s="5" t="s">
        <v>61</v>
      </c>
      <c r="B3" s="5" t="s">
        <v>65</v>
      </c>
      <c r="C3" s="5" t="s">
        <v>66</v>
      </c>
      <c r="D3" s="5" t="s">
        <v>64</v>
      </c>
      <c r="E3" s="5" t="s">
        <v>63</v>
      </c>
      <c r="F3" s="5" t="s">
        <v>887</v>
      </c>
      <c r="G3" s="5" t="s">
        <v>526</v>
      </c>
      <c r="H3" s="5" t="s">
        <v>565</v>
      </c>
      <c r="I3" s="5" t="s">
        <v>1040</v>
      </c>
      <c r="J3" s="5" t="s">
        <v>527</v>
      </c>
      <c r="K3" s="5" t="s">
        <v>68</v>
      </c>
      <c r="L3" s="5" t="s">
        <v>69</v>
      </c>
      <c r="M3" s="5">
        <v>1</v>
      </c>
      <c r="N3" s="5" t="s">
        <v>62</v>
      </c>
      <c r="O3" s="5" t="s">
        <v>67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 t="s">
        <v>70</v>
      </c>
      <c r="AC3" s="5" t="s">
        <v>528</v>
      </c>
      <c r="AD3" s="5" t="s">
        <v>1041</v>
      </c>
      <c r="AE3" s="5" t="s">
        <v>888</v>
      </c>
      <c r="AF3" s="5" t="s">
        <v>529</v>
      </c>
      <c r="AG3" s="5" t="s">
        <v>73</v>
      </c>
    </row>
    <row r="4" spans="1:33" ht="21.6" customHeight="1">
      <c r="A4" s="5" t="s">
        <v>74</v>
      </c>
      <c r="B4" s="5" t="s">
        <v>65</v>
      </c>
      <c r="C4" s="5" t="s">
        <v>66</v>
      </c>
      <c r="D4" s="5" t="s">
        <v>77</v>
      </c>
      <c r="E4" s="5" t="s">
        <v>76</v>
      </c>
      <c r="F4" s="5" t="s">
        <v>892</v>
      </c>
      <c r="G4" s="5" t="s">
        <v>530</v>
      </c>
      <c r="H4" s="5" t="s">
        <v>568</v>
      </c>
      <c r="I4" s="5" t="s">
        <v>1042</v>
      </c>
      <c r="J4" s="5"/>
      <c r="K4" s="5"/>
      <c r="L4" s="5" t="s">
        <v>81</v>
      </c>
      <c r="M4" s="5">
        <v>1</v>
      </c>
      <c r="N4" s="5" t="s">
        <v>75</v>
      </c>
      <c r="O4" s="5" t="s">
        <v>80</v>
      </c>
      <c r="P4" s="5"/>
      <c r="Q4" s="5"/>
      <c r="R4" s="5"/>
      <c r="S4" s="5"/>
      <c r="T4" s="5"/>
      <c r="U4" s="5"/>
      <c r="V4" s="5"/>
      <c r="W4" s="5" t="s">
        <v>78</v>
      </c>
      <c r="X4" s="5"/>
      <c r="Y4" s="5"/>
      <c r="Z4" s="5"/>
      <c r="AA4" s="5"/>
      <c r="AB4" s="5" t="s">
        <v>82</v>
      </c>
      <c r="AC4" s="5" t="s">
        <v>528</v>
      </c>
      <c r="AD4" s="5" t="s">
        <v>1041</v>
      </c>
      <c r="AE4" s="5" t="s">
        <v>893</v>
      </c>
      <c r="AF4" s="5" t="s">
        <v>529</v>
      </c>
      <c r="AG4" s="5" t="s">
        <v>73</v>
      </c>
    </row>
    <row r="5" spans="1:33" ht="21.6" customHeight="1">
      <c r="A5" s="5" t="s">
        <v>83</v>
      </c>
      <c r="B5" s="5" t="s">
        <v>87</v>
      </c>
      <c r="C5" s="5" t="s">
        <v>88</v>
      </c>
      <c r="D5" s="5" t="s">
        <v>86</v>
      </c>
      <c r="E5" s="5" t="s">
        <v>85</v>
      </c>
      <c r="F5" s="5" t="s">
        <v>897</v>
      </c>
      <c r="G5" s="5" t="s">
        <v>896</v>
      </c>
      <c r="H5" s="5" t="s">
        <v>1043</v>
      </c>
      <c r="I5" s="5" t="s">
        <v>1044</v>
      </c>
      <c r="J5" s="5"/>
      <c r="K5" s="5"/>
      <c r="L5" s="5"/>
      <c r="M5" s="5">
        <v>1</v>
      </c>
      <c r="N5" s="5" t="s">
        <v>84</v>
      </c>
      <c r="O5" s="5" t="s">
        <v>95</v>
      </c>
      <c r="P5" s="5" t="s">
        <v>89</v>
      </c>
      <c r="Q5" s="5" t="s">
        <v>90</v>
      </c>
      <c r="R5" s="5">
        <v>50.291556</v>
      </c>
      <c r="S5" s="5">
        <v>83.797655000000006</v>
      </c>
      <c r="T5" s="5"/>
      <c r="U5" s="5" t="s">
        <v>1045</v>
      </c>
      <c r="V5" s="5" t="s">
        <v>1046</v>
      </c>
      <c r="W5" s="5" t="s">
        <v>93</v>
      </c>
      <c r="X5" s="5" t="s">
        <v>96</v>
      </c>
      <c r="Y5" s="5"/>
      <c r="Z5" s="5"/>
      <c r="AA5" s="5"/>
      <c r="AB5" s="5"/>
      <c r="AC5" s="5" t="s">
        <v>1047</v>
      </c>
      <c r="AD5" s="5" t="s">
        <v>1048</v>
      </c>
      <c r="AE5" s="5" t="s">
        <v>898</v>
      </c>
      <c r="AF5" s="5" t="s">
        <v>529</v>
      </c>
      <c r="AG5" s="5" t="s">
        <v>99</v>
      </c>
    </row>
    <row r="6" spans="1:33" ht="21.6" customHeight="1">
      <c r="A6" s="5" t="s">
        <v>100</v>
      </c>
      <c r="B6" s="5" t="s">
        <v>65</v>
      </c>
      <c r="C6" s="5" t="s">
        <v>66</v>
      </c>
      <c r="D6" s="5" t="s">
        <v>103</v>
      </c>
      <c r="E6" s="5" t="s">
        <v>102</v>
      </c>
      <c r="F6" s="5" t="s">
        <v>914</v>
      </c>
      <c r="G6" s="5" t="s">
        <v>567</v>
      </c>
      <c r="H6" s="5" t="s">
        <v>568</v>
      </c>
      <c r="I6" s="5" t="s">
        <v>1049</v>
      </c>
      <c r="J6" s="5" t="s">
        <v>566</v>
      </c>
      <c r="K6" s="5" t="s">
        <v>112</v>
      </c>
      <c r="L6" s="5"/>
      <c r="M6" s="5">
        <v>1</v>
      </c>
      <c r="N6" s="5" t="s">
        <v>101</v>
      </c>
      <c r="O6" s="5" t="s">
        <v>67</v>
      </c>
      <c r="P6" s="5" t="s">
        <v>104</v>
      </c>
      <c r="Q6" s="5" t="s">
        <v>105</v>
      </c>
      <c r="R6" s="5">
        <v>41.185262000000002</v>
      </c>
      <c r="S6" s="5">
        <v>69.164494000000005</v>
      </c>
      <c r="T6" s="5"/>
      <c r="U6" s="5" t="s">
        <v>546</v>
      </c>
      <c r="V6" s="5" t="s">
        <v>1050</v>
      </c>
      <c r="W6" s="5" t="s">
        <v>108</v>
      </c>
      <c r="X6" s="5" t="s">
        <v>113</v>
      </c>
      <c r="Y6" s="5" t="s">
        <v>113</v>
      </c>
      <c r="Z6" s="5"/>
      <c r="AA6" s="5"/>
      <c r="AB6" s="5"/>
      <c r="AC6" s="5" t="s">
        <v>547</v>
      </c>
      <c r="AD6" s="5" t="s">
        <v>1051</v>
      </c>
      <c r="AE6" s="5"/>
      <c r="AF6" s="5" t="s">
        <v>529</v>
      </c>
      <c r="AG6" s="5" t="s">
        <v>116</v>
      </c>
    </row>
    <row r="7" spans="1:33" ht="21.6" customHeight="1">
      <c r="A7" s="5" t="s">
        <v>117</v>
      </c>
      <c r="B7" s="5" t="s">
        <v>65</v>
      </c>
      <c r="C7" s="5" t="s">
        <v>66</v>
      </c>
      <c r="D7" s="5" t="s">
        <v>103</v>
      </c>
      <c r="E7" s="5" t="s">
        <v>102</v>
      </c>
      <c r="F7" s="5" t="s">
        <v>914</v>
      </c>
      <c r="G7" s="5" t="s">
        <v>567</v>
      </c>
      <c r="H7" s="5" t="s">
        <v>568</v>
      </c>
      <c r="I7" s="5" t="s">
        <v>1049</v>
      </c>
      <c r="J7" s="5" t="s">
        <v>566</v>
      </c>
      <c r="K7" s="5" t="s">
        <v>124</v>
      </c>
      <c r="L7" s="5"/>
      <c r="M7" s="5">
        <v>1</v>
      </c>
      <c r="N7" s="5" t="s">
        <v>118</v>
      </c>
      <c r="O7" s="5" t="s">
        <v>67</v>
      </c>
      <c r="P7" s="5" t="s">
        <v>104</v>
      </c>
      <c r="Q7" s="5" t="s">
        <v>119</v>
      </c>
      <c r="R7" s="5">
        <v>41.203961</v>
      </c>
      <c r="S7" s="5">
        <v>69.190380000000005</v>
      </c>
      <c r="T7" s="5"/>
      <c r="U7" s="5" t="s">
        <v>546</v>
      </c>
      <c r="V7" s="5" t="s">
        <v>1050</v>
      </c>
      <c r="W7" s="5" t="s">
        <v>122</v>
      </c>
      <c r="X7" s="5" t="s">
        <v>113</v>
      </c>
      <c r="Y7" s="5" t="s">
        <v>113</v>
      </c>
      <c r="Z7" s="5"/>
      <c r="AA7" s="5"/>
      <c r="AB7" s="5"/>
      <c r="AC7" s="5" t="s">
        <v>547</v>
      </c>
      <c r="AD7" s="5" t="s">
        <v>1051</v>
      </c>
      <c r="AE7" s="5"/>
      <c r="AF7" s="5" t="s">
        <v>529</v>
      </c>
      <c r="AG7" s="5" t="s">
        <v>116</v>
      </c>
    </row>
    <row r="8" spans="1:33" ht="21.6" customHeight="1">
      <c r="A8" s="5" t="s">
        <v>125</v>
      </c>
      <c r="B8" s="5" t="s">
        <v>65</v>
      </c>
      <c r="C8" s="5" t="s">
        <v>66</v>
      </c>
      <c r="D8" s="5" t="s">
        <v>103</v>
      </c>
      <c r="E8" s="5" t="s">
        <v>102</v>
      </c>
      <c r="F8" s="5" t="s">
        <v>914</v>
      </c>
      <c r="G8" s="5" t="s">
        <v>567</v>
      </c>
      <c r="H8" s="5" t="s">
        <v>568</v>
      </c>
      <c r="I8" s="5" t="s">
        <v>1049</v>
      </c>
      <c r="J8" s="5" t="s">
        <v>566</v>
      </c>
      <c r="K8" s="5" t="s">
        <v>129</v>
      </c>
      <c r="L8" s="5"/>
      <c r="M8" s="5">
        <v>1</v>
      </c>
      <c r="N8" s="5" t="s">
        <v>126</v>
      </c>
      <c r="O8" s="5" t="s">
        <v>67</v>
      </c>
      <c r="P8" s="5" t="s">
        <v>104</v>
      </c>
      <c r="Q8" s="5" t="s">
        <v>119</v>
      </c>
      <c r="R8" s="5">
        <v>41.204098999999999</v>
      </c>
      <c r="S8" s="5">
        <v>69.190240000000003</v>
      </c>
      <c r="T8" s="5"/>
      <c r="U8" s="5" t="s">
        <v>546</v>
      </c>
      <c r="V8" s="5" t="s">
        <v>1050</v>
      </c>
      <c r="W8" s="5" t="s">
        <v>122</v>
      </c>
      <c r="X8" s="5" t="s">
        <v>113</v>
      </c>
      <c r="Y8" s="5" t="s">
        <v>113</v>
      </c>
      <c r="Z8" s="5"/>
      <c r="AA8" s="5"/>
      <c r="AB8" s="5"/>
      <c r="AC8" s="5" t="s">
        <v>547</v>
      </c>
      <c r="AD8" s="5" t="s">
        <v>1051</v>
      </c>
      <c r="AE8" s="5"/>
      <c r="AF8" s="5" t="s">
        <v>529</v>
      </c>
      <c r="AG8" s="5" t="s">
        <v>116</v>
      </c>
    </row>
    <row r="9" spans="1:33" ht="21.6" customHeight="1">
      <c r="A9" s="5" t="s">
        <v>130</v>
      </c>
      <c r="B9" s="5" t="s">
        <v>65</v>
      </c>
      <c r="C9" s="5" t="s">
        <v>66</v>
      </c>
      <c r="D9" s="5" t="s">
        <v>103</v>
      </c>
      <c r="E9" s="5" t="s">
        <v>102</v>
      </c>
      <c r="F9" s="5" t="s">
        <v>914</v>
      </c>
      <c r="G9" s="5" t="s">
        <v>567</v>
      </c>
      <c r="H9" s="5" t="s">
        <v>568</v>
      </c>
      <c r="I9" s="5" t="s">
        <v>1049</v>
      </c>
      <c r="J9" s="5" t="s">
        <v>566</v>
      </c>
      <c r="K9" s="5" t="s">
        <v>134</v>
      </c>
      <c r="L9" s="5"/>
      <c r="M9" s="5">
        <v>1</v>
      </c>
      <c r="N9" s="5" t="s">
        <v>131</v>
      </c>
      <c r="O9" s="5" t="s">
        <v>67</v>
      </c>
      <c r="P9" s="5" t="s">
        <v>104</v>
      </c>
      <c r="Q9" s="5" t="s">
        <v>119</v>
      </c>
      <c r="R9" s="5">
        <v>41.204210000000003</v>
      </c>
      <c r="S9" s="5">
        <v>69.185998999999995</v>
      </c>
      <c r="T9" s="5"/>
      <c r="U9" s="5" t="s">
        <v>546</v>
      </c>
      <c r="V9" s="5" t="s">
        <v>1050</v>
      </c>
      <c r="W9" s="5" t="s">
        <v>122</v>
      </c>
      <c r="X9" s="5" t="s">
        <v>113</v>
      </c>
      <c r="Y9" s="5" t="s">
        <v>113</v>
      </c>
      <c r="Z9" s="5"/>
      <c r="AA9" s="5"/>
      <c r="AB9" s="5"/>
      <c r="AC9" s="5" t="s">
        <v>547</v>
      </c>
      <c r="AD9" s="5" t="s">
        <v>1051</v>
      </c>
      <c r="AE9" s="5"/>
      <c r="AF9" s="5" t="s">
        <v>529</v>
      </c>
      <c r="AG9" s="5" t="s">
        <v>116</v>
      </c>
    </row>
    <row r="10" spans="1:33" ht="21.6" customHeight="1">
      <c r="A10" s="5" t="s">
        <v>135</v>
      </c>
      <c r="B10" s="5" t="s">
        <v>65</v>
      </c>
      <c r="C10" s="5" t="s">
        <v>66</v>
      </c>
      <c r="D10" s="5" t="s">
        <v>103</v>
      </c>
      <c r="E10" s="5" t="s">
        <v>102</v>
      </c>
      <c r="F10" s="5" t="s">
        <v>914</v>
      </c>
      <c r="G10" s="5" t="s">
        <v>567</v>
      </c>
      <c r="H10" s="5" t="s">
        <v>568</v>
      </c>
      <c r="I10" s="5" t="s">
        <v>1049</v>
      </c>
      <c r="J10" s="5" t="s">
        <v>566</v>
      </c>
      <c r="K10" s="5" t="s">
        <v>139</v>
      </c>
      <c r="L10" s="5"/>
      <c r="M10" s="5">
        <v>1</v>
      </c>
      <c r="N10" s="5" t="s">
        <v>136</v>
      </c>
      <c r="O10" s="5" t="s">
        <v>67</v>
      </c>
      <c r="P10" s="5" t="s">
        <v>104</v>
      </c>
      <c r="Q10" s="5" t="s">
        <v>119</v>
      </c>
      <c r="R10" s="5">
        <v>41.204158</v>
      </c>
      <c r="S10" s="5">
        <v>69.185844000000003</v>
      </c>
      <c r="T10" s="5"/>
      <c r="U10" s="5" t="s">
        <v>546</v>
      </c>
      <c r="V10" s="5" t="s">
        <v>1050</v>
      </c>
      <c r="W10" s="5" t="s">
        <v>122</v>
      </c>
      <c r="X10" s="5" t="s">
        <v>113</v>
      </c>
      <c r="Y10" s="5" t="s">
        <v>113</v>
      </c>
      <c r="Z10" s="5"/>
      <c r="AA10" s="5"/>
      <c r="AB10" s="5"/>
      <c r="AC10" s="5" t="s">
        <v>547</v>
      </c>
      <c r="AD10" s="5" t="s">
        <v>1051</v>
      </c>
      <c r="AE10" s="5"/>
      <c r="AF10" s="5" t="s">
        <v>529</v>
      </c>
      <c r="AG10" s="5" t="s">
        <v>116</v>
      </c>
    </row>
    <row r="11" spans="1:33" ht="32.450000000000003" customHeight="1">
      <c r="A11" s="5" t="s">
        <v>140</v>
      </c>
      <c r="B11" s="5" t="s">
        <v>65</v>
      </c>
      <c r="C11" s="5" t="s">
        <v>66</v>
      </c>
      <c r="D11" s="5" t="s">
        <v>103</v>
      </c>
      <c r="E11" s="5" t="s">
        <v>102</v>
      </c>
      <c r="F11" s="5" t="s">
        <v>903</v>
      </c>
      <c r="G11" s="5" t="s">
        <v>902</v>
      </c>
      <c r="H11" s="5" t="s">
        <v>1052</v>
      </c>
      <c r="I11" s="5" t="s">
        <v>1053</v>
      </c>
      <c r="J11" s="5" t="s">
        <v>566</v>
      </c>
      <c r="K11" s="5"/>
      <c r="L11" s="5"/>
      <c r="M11" s="5">
        <v>1</v>
      </c>
      <c r="N11" s="5" t="s">
        <v>141</v>
      </c>
      <c r="O11" s="5" t="s">
        <v>95</v>
      </c>
      <c r="P11" s="5" t="s">
        <v>142</v>
      </c>
      <c r="Q11" s="5"/>
      <c r="R11" s="5"/>
      <c r="S11" s="5"/>
      <c r="T11" s="5"/>
      <c r="U11" s="5"/>
      <c r="V11" s="5"/>
      <c r="W11" s="5" t="s">
        <v>143</v>
      </c>
      <c r="X11" s="5" t="s">
        <v>145</v>
      </c>
      <c r="Y11" s="5" t="s">
        <v>145</v>
      </c>
      <c r="Z11" s="5"/>
      <c r="AA11" s="5"/>
      <c r="AB11" s="5"/>
      <c r="AC11" s="5" t="s">
        <v>528</v>
      </c>
      <c r="AD11" s="5" t="s">
        <v>1054</v>
      </c>
      <c r="AE11" s="5" t="s">
        <v>904</v>
      </c>
      <c r="AF11" s="5" t="s">
        <v>529</v>
      </c>
      <c r="AG11" s="5" t="s">
        <v>147</v>
      </c>
    </row>
    <row r="12" spans="1:33" ht="21.6" customHeight="1">
      <c r="A12" s="5" t="s">
        <v>148</v>
      </c>
      <c r="B12" s="5" t="s">
        <v>87</v>
      </c>
      <c r="C12" s="5" t="s">
        <v>88</v>
      </c>
      <c r="D12" s="5" t="s">
        <v>103</v>
      </c>
      <c r="E12" s="5" t="s">
        <v>102</v>
      </c>
      <c r="F12" s="5" t="s">
        <v>908</v>
      </c>
      <c r="G12" s="5" t="s">
        <v>570</v>
      </c>
      <c r="H12" s="5" t="s">
        <v>571</v>
      </c>
      <c r="I12" s="5" t="s">
        <v>1055</v>
      </c>
      <c r="J12" s="5" t="s">
        <v>569</v>
      </c>
      <c r="K12" s="5" t="s">
        <v>158</v>
      </c>
      <c r="L12" s="5"/>
      <c r="M12" s="5">
        <v>1</v>
      </c>
      <c r="N12" s="5" t="s">
        <v>149</v>
      </c>
      <c r="O12" s="5" t="s">
        <v>154</v>
      </c>
      <c r="P12" s="5" t="s">
        <v>150</v>
      </c>
      <c r="Q12" s="5"/>
      <c r="R12" s="5">
        <v>43.254958999999999</v>
      </c>
      <c r="S12" s="5">
        <v>76.957015999999996</v>
      </c>
      <c r="T12" s="5"/>
      <c r="U12" s="5" t="s">
        <v>1056</v>
      </c>
      <c r="V12" s="5" t="s">
        <v>1057</v>
      </c>
      <c r="W12" s="5" t="s">
        <v>153</v>
      </c>
      <c r="X12" s="5" t="s">
        <v>159</v>
      </c>
      <c r="Y12" s="5" t="s">
        <v>160</v>
      </c>
      <c r="Z12" s="5"/>
      <c r="AA12" s="5" t="s">
        <v>155</v>
      </c>
      <c r="AB12" s="5" t="s">
        <v>161</v>
      </c>
      <c r="AC12" s="5" t="s">
        <v>572</v>
      </c>
      <c r="AD12" s="5" t="s">
        <v>1058</v>
      </c>
      <c r="AE12" s="5"/>
      <c r="AF12" s="5" t="s">
        <v>529</v>
      </c>
      <c r="AG12" s="5" t="s">
        <v>164</v>
      </c>
    </row>
    <row r="13" spans="1:33" ht="21.6" customHeight="1">
      <c r="A13" s="5" t="s">
        <v>165</v>
      </c>
      <c r="B13" s="5" t="s">
        <v>87</v>
      </c>
      <c r="C13" s="5" t="s">
        <v>88</v>
      </c>
      <c r="D13" s="5" t="s">
        <v>103</v>
      </c>
      <c r="E13" s="5" t="s">
        <v>102</v>
      </c>
      <c r="F13" s="5" t="s">
        <v>908</v>
      </c>
      <c r="G13" s="5" t="s">
        <v>570</v>
      </c>
      <c r="H13" s="5" t="s">
        <v>571</v>
      </c>
      <c r="I13" s="5" t="s">
        <v>1055</v>
      </c>
      <c r="J13" s="5" t="s">
        <v>569</v>
      </c>
      <c r="K13" s="5" t="s">
        <v>172</v>
      </c>
      <c r="L13" s="5"/>
      <c r="M13" s="5">
        <v>1</v>
      </c>
      <c r="N13" s="5" t="s">
        <v>166</v>
      </c>
      <c r="O13" s="5" t="s">
        <v>154</v>
      </c>
      <c r="P13" s="5" t="s">
        <v>167</v>
      </c>
      <c r="Q13" s="5"/>
      <c r="R13" s="5">
        <v>50.375480000000003</v>
      </c>
      <c r="S13" s="5">
        <v>80.497946999999996</v>
      </c>
      <c r="T13" s="5"/>
      <c r="U13" s="5" t="s">
        <v>1056</v>
      </c>
      <c r="V13" s="5" t="s">
        <v>1057</v>
      </c>
      <c r="W13" s="5" t="s">
        <v>170</v>
      </c>
      <c r="X13" s="5" t="s">
        <v>173</v>
      </c>
      <c r="Y13" s="5" t="s">
        <v>173</v>
      </c>
      <c r="Z13" s="5"/>
      <c r="AA13" s="5" t="s">
        <v>155</v>
      </c>
      <c r="AB13" s="5" t="s">
        <v>174</v>
      </c>
      <c r="AC13" s="5" t="s">
        <v>572</v>
      </c>
      <c r="AD13" s="5" t="s">
        <v>1058</v>
      </c>
      <c r="AE13" s="5"/>
      <c r="AF13" s="5" t="s">
        <v>529</v>
      </c>
      <c r="AG13" s="5" t="s">
        <v>164</v>
      </c>
    </row>
    <row r="14" spans="1:33" ht="21.6" customHeight="1">
      <c r="A14" s="5" t="s">
        <v>175</v>
      </c>
      <c r="B14" s="5" t="s">
        <v>87</v>
      </c>
      <c r="C14" s="5" t="s">
        <v>88</v>
      </c>
      <c r="D14" s="5" t="s">
        <v>103</v>
      </c>
      <c r="E14" s="5" t="s">
        <v>102</v>
      </c>
      <c r="F14" s="5" t="s">
        <v>908</v>
      </c>
      <c r="G14" s="5" t="s">
        <v>570</v>
      </c>
      <c r="H14" s="5" t="s">
        <v>571</v>
      </c>
      <c r="I14" s="5" t="s">
        <v>1055</v>
      </c>
      <c r="J14" s="5" t="s">
        <v>569</v>
      </c>
      <c r="K14" s="5" t="s">
        <v>180</v>
      </c>
      <c r="L14" s="5"/>
      <c r="M14" s="5">
        <v>1</v>
      </c>
      <c r="N14" s="5" t="s">
        <v>176</v>
      </c>
      <c r="O14" s="5" t="s">
        <v>154</v>
      </c>
      <c r="P14" s="5" t="s">
        <v>167</v>
      </c>
      <c r="Q14" s="5"/>
      <c r="R14" s="5">
        <v>50.370113000000003</v>
      </c>
      <c r="S14" s="5">
        <v>80.484449999999995</v>
      </c>
      <c r="T14" s="5"/>
      <c r="U14" s="5" t="s">
        <v>1056</v>
      </c>
      <c r="V14" s="5" t="s">
        <v>1057</v>
      </c>
      <c r="W14" s="5" t="s">
        <v>179</v>
      </c>
      <c r="X14" s="5" t="s">
        <v>173</v>
      </c>
      <c r="Y14" s="5" t="s">
        <v>173</v>
      </c>
      <c r="Z14" s="5"/>
      <c r="AA14" s="5" t="s">
        <v>155</v>
      </c>
      <c r="AB14" s="5" t="s">
        <v>181</v>
      </c>
      <c r="AC14" s="5" t="s">
        <v>572</v>
      </c>
      <c r="AD14" s="5" t="s">
        <v>1058</v>
      </c>
      <c r="AE14" s="5"/>
      <c r="AF14" s="5" t="s">
        <v>529</v>
      </c>
      <c r="AG14" s="5" t="s">
        <v>164</v>
      </c>
    </row>
    <row r="15" spans="1:33" ht="21.6" customHeight="1">
      <c r="A15" s="5" t="s">
        <v>182</v>
      </c>
      <c r="B15" s="5" t="s">
        <v>184</v>
      </c>
      <c r="C15" s="5" t="s">
        <v>185</v>
      </c>
      <c r="D15" s="5" t="s">
        <v>103</v>
      </c>
      <c r="E15" s="5" t="s">
        <v>102</v>
      </c>
      <c r="F15" s="5" t="s">
        <v>914</v>
      </c>
      <c r="G15" s="5" t="s">
        <v>567</v>
      </c>
      <c r="H15" s="5" t="s">
        <v>568</v>
      </c>
      <c r="I15" s="5" t="s">
        <v>1049</v>
      </c>
      <c r="J15" s="5" t="s">
        <v>573</v>
      </c>
      <c r="K15" s="5" t="s">
        <v>574</v>
      </c>
      <c r="L15" s="5"/>
      <c r="M15" s="5">
        <v>1</v>
      </c>
      <c r="N15" s="5" t="s">
        <v>183</v>
      </c>
      <c r="O15" s="5" t="s">
        <v>67</v>
      </c>
      <c r="P15" s="5" t="s">
        <v>186</v>
      </c>
      <c r="Q15" s="5" t="s">
        <v>187</v>
      </c>
      <c r="R15" s="5"/>
      <c r="S15" s="5"/>
      <c r="T15" s="5"/>
      <c r="U15" s="5"/>
      <c r="V15" s="5"/>
      <c r="W15" s="5" t="s">
        <v>188</v>
      </c>
      <c r="X15" s="5" t="s">
        <v>195</v>
      </c>
      <c r="Y15" s="5" t="s">
        <v>196</v>
      </c>
      <c r="Z15" s="5"/>
      <c r="AA15" s="5" t="s">
        <v>190</v>
      </c>
      <c r="AB15" s="5"/>
      <c r="AC15" s="5" t="s">
        <v>528</v>
      </c>
      <c r="AD15" s="5" t="s">
        <v>1051</v>
      </c>
      <c r="AE15" s="5" t="s">
        <v>915</v>
      </c>
      <c r="AF15" s="5" t="s">
        <v>529</v>
      </c>
      <c r="AG15" s="5" t="s">
        <v>197</v>
      </c>
    </row>
    <row r="16" spans="1:33" ht="32.450000000000003" customHeight="1">
      <c r="A16" s="5" t="s">
        <v>198</v>
      </c>
      <c r="B16" s="5" t="s">
        <v>184</v>
      </c>
      <c r="C16" s="5" t="s">
        <v>185</v>
      </c>
      <c r="D16" s="5" t="s">
        <v>201</v>
      </c>
      <c r="E16" s="5" t="s">
        <v>200</v>
      </c>
      <c r="F16" s="5" t="s">
        <v>914</v>
      </c>
      <c r="G16" s="5" t="s">
        <v>576</v>
      </c>
      <c r="H16" s="5" t="s">
        <v>577</v>
      </c>
      <c r="I16" s="5" t="s">
        <v>1059</v>
      </c>
      <c r="J16" s="5" t="s">
        <v>573</v>
      </c>
      <c r="K16" s="5" t="s">
        <v>575</v>
      </c>
      <c r="L16" s="5"/>
      <c r="M16" s="5">
        <v>1</v>
      </c>
      <c r="N16" s="5" t="s">
        <v>199</v>
      </c>
      <c r="O16" s="5" t="s">
        <v>67</v>
      </c>
      <c r="P16" s="5" t="s">
        <v>202</v>
      </c>
      <c r="Q16" s="5" t="s">
        <v>203</v>
      </c>
      <c r="R16" s="5"/>
      <c r="S16" s="5"/>
      <c r="T16" s="5"/>
      <c r="U16" s="5"/>
      <c r="V16" s="5"/>
      <c r="W16" s="5" t="s">
        <v>204</v>
      </c>
      <c r="X16" s="5" t="s">
        <v>195</v>
      </c>
      <c r="Y16" s="5"/>
      <c r="Z16" s="5"/>
      <c r="AA16" s="5" t="s">
        <v>190</v>
      </c>
      <c r="AB16" s="5"/>
      <c r="AC16" s="5" t="s">
        <v>528</v>
      </c>
      <c r="AD16" s="5" t="s">
        <v>1060</v>
      </c>
      <c r="AE16" s="5" t="s">
        <v>918</v>
      </c>
      <c r="AF16" s="5" t="s">
        <v>529</v>
      </c>
      <c r="AG16" s="5" t="s">
        <v>207</v>
      </c>
    </row>
    <row r="17" spans="1:33" ht="172.9" customHeight="1">
      <c r="A17" s="5" t="s">
        <v>208</v>
      </c>
      <c r="B17" s="5" t="s">
        <v>184</v>
      </c>
      <c r="C17" s="5" t="s">
        <v>185</v>
      </c>
      <c r="D17" s="5" t="s">
        <v>211</v>
      </c>
      <c r="E17" s="5" t="s">
        <v>210</v>
      </c>
      <c r="F17" s="5" t="s">
        <v>921</v>
      </c>
      <c r="G17" s="5" t="s">
        <v>531</v>
      </c>
      <c r="H17" s="5" t="s">
        <v>578</v>
      </c>
      <c r="I17" s="5" t="s">
        <v>1061</v>
      </c>
      <c r="J17" s="5"/>
      <c r="K17" s="5" t="s">
        <v>532</v>
      </c>
      <c r="L17" s="5"/>
      <c r="M17" s="5">
        <v>16</v>
      </c>
      <c r="N17" s="5" t="s">
        <v>534</v>
      </c>
      <c r="O17" s="5" t="s">
        <v>80</v>
      </c>
      <c r="P17" s="5"/>
      <c r="Q17" s="5" t="s">
        <v>212</v>
      </c>
      <c r="R17" s="5">
        <v>42.538589999999999</v>
      </c>
      <c r="S17" s="5">
        <v>74.536699999999996</v>
      </c>
      <c r="T17" s="5"/>
      <c r="U17" s="5" t="s">
        <v>533</v>
      </c>
      <c r="V17" s="5" t="s">
        <v>1062</v>
      </c>
      <c r="W17" s="5" t="s">
        <v>215</v>
      </c>
      <c r="X17" s="5"/>
      <c r="Y17" s="5"/>
      <c r="Z17" s="5"/>
      <c r="AA17" s="5" t="s">
        <v>217</v>
      </c>
      <c r="AB17" s="5" t="s">
        <v>536</v>
      </c>
      <c r="AC17" s="5" t="s">
        <v>528</v>
      </c>
      <c r="AD17" s="5" t="s">
        <v>1063</v>
      </c>
      <c r="AE17" s="5" t="s">
        <v>922</v>
      </c>
      <c r="AF17" s="5" t="s">
        <v>535</v>
      </c>
      <c r="AG17" s="5" t="s">
        <v>222</v>
      </c>
    </row>
    <row r="18" spans="1:33" ht="64.900000000000006" customHeight="1">
      <c r="A18" s="5" t="s">
        <v>223</v>
      </c>
      <c r="B18" s="5" t="s">
        <v>184</v>
      </c>
      <c r="C18" s="5" t="s">
        <v>185</v>
      </c>
      <c r="D18" s="5" t="s">
        <v>211</v>
      </c>
      <c r="E18" s="5" t="s">
        <v>210</v>
      </c>
      <c r="F18" s="5" t="s">
        <v>921</v>
      </c>
      <c r="G18" s="5" t="s">
        <v>531</v>
      </c>
      <c r="H18" s="5" t="s">
        <v>578</v>
      </c>
      <c r="I18" s="5" t="s">
        <v>1061</v>
      </c>
      <c r="J18" s="5"/>
      <c r="K18" s="5" t="s">
        <v>537</v>
      </c>
      <c r="L18" s="5"/>
      <c r="M18" s="5">
        <v>6</v>
      </c>
      <c r="N18" s="5" t="s">
        <v>538</v>
      </c>
      <c r="O18" s="5" t="s">
        <v>80</v>
      </c>
      <c r="P18" s="5"/>
      <c r="Q18" s="5" t="s">
        <v>212</v>
      </c>
      <c r="R18" s="5">
        <v>42.467869999999998</v>
      </c>
      <c r="S18" s="5">
        <v>74.454409999999996</v>
      </c>
      <c r="T18" s="5"/>
      <c r="U18" s="5" t="s">
        <v>533</v>
      </c>
      <c r="V18" s="5" t="s">
        <v>1062</v>
      </c>
      <c r="W18" s="5" t="s">
        <v>227</v>
      </c>
      <c r="X18" s="5"/>
      <c r="Y18" s="5"/>
      <c r="Z18" s="5"/>
      <c r="AA18" s="5" t="s">
        <v>217</v>
      </c>
      <c r="AB18" s="5" t="s">
        <v>540</v>
      </c>
      <c r="AC18" s="5" t="s">
        <v>528</v>
      </c>
      <c r="AD18" s="5" t="s">
        <v>1063</v>
      </c>
      <c r="AE18" s="5" t="s">
        <v>922</v>
      </c>
      <c r="AF18" s="5" t="s">
        <v>539</v>
      </c>
      <c r="AG18" s="5" t="s">
        <v>222</v>
      </c>
    </row>
    <row r="19" spans="1:33" ht="21.6" customHeight="1">
      <c r="A19" s="5" t="s">
        <v>290</v>
      </c>
      <c r="B19" s="5" t="s">
        <v>184</v>
      </c>
      <c r="C19" s="5" t="s">
        <v>185</v>
      </c>
      <c r="D19" s="5" t="s">
        <v>103</v>
      </c>
      <c r="E19" s="5" t="s">
        <v>102</v>
      </c>
      <c r="F19" s="5" t="s">
        <v>887</v>
      </c>
      <c r="G19" s="5" t="s">
        <v>526</v>
      </c>
      <c r="H19" s="5" t="s">
        <v>565</v>
      </c>
      <c r="I19" s="5" t="s">
        <v>1040</v>
      </c>
      <c r="J19" s="5" t="s">
        <v>541</v>
      </c>
      <c r="K19" s="5" t="s">
        <v>292</v>
      </c>
      <c r="L19" s="5" t="s">
        <v>293</v>
      </c>
      <c r="M19" s="5">
        <v>1</v>
      </c>
      <c r="N19" s="5" t="s">
        <v>291</v>
      </c>
      <c r="O19" s="5" t="s">
        <v>67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 t="s">
        <v>294</v>
      </c>
      <c r="AC19" s="5" t="s">
        <v>528</v>
      </c>
      <c r="AD19" s="5" t="s">
        <v>1041</v>
      </c>
      <c r="AE19" s="5" t="s">
        <v>888</v>
      </c>
      <c r="AF19" s="5" t="s">
        <v>529</v>
      </c>
      <c r="AG19" s="5" t="s">
        <v>73</v>
      </c>
    </row>
    <row r="20" spans="1:33" ht="21.6" customHeight="1">
      <c r="A20" s="5" t="s">
        <v>295</v>
      </c>
      <c r="B20" s="5" t="s">
        <v>184</v>
      </c>
      <c r="C20" s="5" t="s">
        <v>185</v>
      </c>
      <c r="D20" s="5" t="s">
        <v>103</v>
      </c>
      <c r="E20" s="5" t="s">
        <v>102</v>
      </c>
      <c r="F20" s="5" t="s">
        <v>887</v>
      </c>
      <c r="G20" s="5" t="s">
        <v>526</v>
      </c>
      <c r="H20" s="5" t="s">
        <v>565</v>
      </c>
      <c r="I20" s="5" t="s">
        <v>1040</v>
      </c>
      <c r="J20" s="5" t="s">
        <v>541</v>
      </c>
      <c r="K20" s="5" t="s">
        <v>297</v>
      </c>
      <c r="L20" s="5" t="s">
        <v>298</v>
      </c>
      <c r="M20" s="5">
        <v>1</v>
      </c>
      <c r="N20" s="5" t="s">
        <v>296</v>
      </c>
      <c r="O20" s="5" t="s">
        <v>67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 t="s">
        <v>299</v>
      </c>
      <c r="AC20" s="5" t="s">
        <v>528</v>
      </c>
      <c r="AD20" s="5" t="s">
        <v>1041</v>
      </c>
      <c r="AE20" s="5" t="s">
        <v>888</v>
      </c>
      <c r="AF20" s="5" t="s">
        <v>529</v>
      </c>
      <c r="AG20" s="5" t="s">
        <v>73</v>
      </c>
    </row>
    <row r="21" spans="1:33" ht="21.6" customHeight="1">
      <c r="A21" s="5" t="s">
        <v>300</v>
      </c>
      <c r="B21" s="5" t="s">
        <v>184</v>
      </c>
      <c r="C21" s="5" t="s">
        <v>185</v>
      </c>
      <c r="D21" s="5" t="s">
        <v>103</v>
      </c>
      <c r="E21" s="5" t="s">
        <v>102</v>
      </c>
      <c r="F21" s="5" t="s">
        <v>887</v>
      </c>
      <c r="G21" s="5" t="s">
        <v>526</v>
      </c>
      <c r="H21" s="5" t="s">
        <v>565</v>
      </c>
      <c r="I21" s="5" t="s">
        <v>1040</v>
      </c>
      <c r="J21" s="5" t="s">
        <v>541</v>
      </c>
      <c r="K21" s="5" t="s">
        <v>302</v>
      </c>
      <c r="L21" s="5" t="s">
        <v>303</v>
      </c>
      <c r="M21" s="5">
        <v>1</v>
      </c>
      <c r="N21" s="5" t="s">
        <v>301</v>
      </c>
      <c r="O21" s="5" t="s">
        <v>67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 t="s">
        <v>304</v>
      </c>
      <c r="AC21" s="5" t="s">
        <v>528</v>
      </c>
      <c r="AD21" s="5" t="s">
        <v>1041</v>
      </c>
      <c r="AE21" s="5" t="s">
        <v>888</v>
      </c>
      <c r="AF21" s="5" t="s">
        <v>529</v>
      </c>
      <c r="AG21" s="5" t="s">
        <v>73</v>
      </c>
    </row>
    <row r="22" spans="1:33" ht="86.45" customHeight="1">
      <c r="A22" s="5" t="s">
        <v>305</v>
      </c>
      <c r="B22" s="5" t="s">
        <v>65</v>
      </c>
      <c r="C22" s="5" t="s">
        <v>66</v>
      </c>
      <c r="D22" s="5" t="s">
        <v>64</v>
      </c>
      <c r="E22" s="5" t="s">
        <v>63</v>
      </c>
      <c r="F22" s="5" t="s">
        <v>887</v>
      </c>
      <c r="G22" s="5" t="s">
        <v>542</v>
      </c>
      <c r="H22" s="5" t="s">
        <v>579</v>
      </c>
      <c r="I22" s="5" t="s">
        <v>1064</v>
      </c>
      <c r="J22" s="5" t="s">
        <v>527</v>
      </c>
      <c r="K22" s="5" t="s">
        <v>543</v>
      </c>
      <c r="L22" s="5" t="s">
        <v>544</v>
      </c>
      <c r="M22" s="5">
        <v>3</v>
      </c>
      <c r="N22" s="5" t="s">
        <v>548</v>
      </c>
      <c r="O22" s="5" t="s">
        <v>67</v>
      </c>
      <c r="P22" s="5" t="s">
        <v>104</v>
      </c>
      <c r="Q22" s="5" t="s">
        <v>545</v>
      </c>
      <c r="R22" s="5">
        <v>41.345770000000002</v>
      </c>
      <c r="S22" s="5">
        <v>69.316609999999997</v>
      </c>
      <c r="T22" s="5">
        <v>100</v>
      </c>
      <c r="U22" s="5" t="s">
        <v>546</v>
      </c>
      <c r="V22" s="5" t="s">
        <v>1050</v>
      </c>
      <c r="W22" s="5" t="s">
        <v>580</v>
      </c>
      <c r="X22" s="5" t="s">
        <v>310</v>
      </c>
      <c r="Y22" s="5"/>
      <c r="Z22" s="5" t="s">
        <v>311</v>
      </c>
      <c r="AA22" s="5"/>
      <c r="AB22" s="5" t="s">
        <v>551</v>
      </c>
      <c r="AC22" s="5" t="s">
        <v>547</v>
      </c>
      <c r="AD22" s="5" t="s">
        <v>1065</v>
      </c>
      <c r="AE22" s="5"/>
      <c r="AF22" s="5" t="s">
        <v>549</v>
      </c>
      <c r="AG22" s="5" t="s">
        <v>581</v>
      </c>
    </row>
    <row r="23" spans="1:33" ht="21.6" customHeight="1">
      <c r="A23" s="5" t="s">
        <v>316</v>
      </c>
      <c r="B23" s="5" t="s">
        <v>184</v>
      </c>
      <c r="C23" s="5" t="s">
        <v>185</v>
      </c>
      <c r="D23" s="5" t="s">
        <v>103</v>
      </c>
      <c r="E23" s="5" t="s">
        <v>102</v>
      </c>
      <c r="F23" s="5" t="s">
        <v>887</v>
      </c>
      <c r="G23" s="5" t="s">
        <v>526</v>
      </c>
      <c r="H23" s="5" t="s">
        <v>565</v>
      </c>
      <c r="I23" s="5" t="s">
        <v>1040</v>
      </c>
      <c r="J23" s="5" t="s">
        <v>541</v>
      </c>
      <c r="K23" s="5" t="s">
        <v>318</v>
      </c>
      <c r="L23" s="5" t="s">
        <v>319</v>
      </c>
      <c r="M23" s="5">
        <v>1</v>
      </c>
      <c r="N23" s="5" t="s">
        <v>317</v>
      </c>
      <c r="O23" s="5" t="s">
        <v>67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 t="s">
        <v>320</v>
      </c>
      <c r="AC23" s="5" t="s">
        <v>528</v>
      </c>
      <c r="AD23" s="5" t="s">
        <v>1041</v>
      </c>
      <c r="AE23" s="5" t="s">
        <v>888</v>
      </c>
      <c r="AF23" s="5" t="s">
        <v>529</v>
      </c>
      <c r="AG23" s="5" t="s">
        <v>73</v>
      </c>
    </row>
    <row r="24" spans="1:33" ht="86.45" customHeight="1">
      <c r="A24" s="5" t="s">
        <v>325</v>
      </c>
      <c r="B24" s="5" t="s">
        <v>65</v>
      </c>
      <c r="C24" s="5" t="s">
        <v>66</v>
      </c>
      <c r="D24" s="5" t="s">
        <v>77</v>
      </c>
      <c r="E24" s="5" t="s">
        <v>76</v>
      </c>
      <c r="F24" s="5" t="s">
        <v>887</v>
      </c>
      <c r="G24" s="5" t="s">
        <v>542</v>
      </c>
      <c r="H24" s="5" t="s">
        <v>579</v>
      </c>
      <c r="I24" s="5" t="s">
        <v>1064</v>
      </c>
      <c r="J24" s="5" t="s">
        <v>527</v>
      </c>
      <c r="K24" s="5" t="s">
        <v>329</v>
      </c>
      <c r="L24" s="5" t="s">
        <v>553</v>
      </c>
      <c r="M24" s="5">
        <v>3</v>
      </c>
      <c r="N24" s="5" t="s">
        <v>555</v>
      </c>
      <c r="O24" s="5" t="s">
        <v>67</v>
      </c>
      <c r="P24" s="5" t="s">
        <v>410</v>
      </c>
      <c r="Q24" s="5" t="s">
        <v>554</v>
      </c>
      <c r="R24" s="5">
        <v>40.507997000000003</v>
      </c>
      <c r="S24" s="5">
        <v>66.780580999999998</v>
      </c>
      <c r="T24" s="5">
        <v>100</v>
      </c>
      <c r="U24" s="5" t="s">
        <v>546</v>
      </c>
      <c r="V24" s="5" t="s">
        <v>1050</v>
      </c>
      <c r="W24" s="5" t="s">
        <v>582</v>
      </c>
      <c r="X24" s="5" t="s">
        <v>310</v>
      </c>
      <c r="Y24" s="5"/>
      <c r="Z24" s="5" t="s">
        <v>330</v>
      </c>
      <c r="AA24" s="5"/>
      <c r="AB24" s="5" t="s">
        <v>556</v>
      </c>
      <c r="AC24" s="5" t="s">
        <v>547</v>
      </c>
      <c r="AD24" s="5" t="s">
        <v>1065</v>
      </c>
      <c r="AE24" s="5"/>
      <c r="AF24" s="5" t="s">
        <v>549</v>
      </c>
      <c r="AG24" s="5" t="s">
        <v>581</v>
      </c>
    </row>
    <row r="25" spans="1:33" ht="21.6" customHeight="1">
      <c r="A25" s="5" t="s">
        <v>333</v>
      </c>
      <c r="B25" s="5" t="s">
        <v>184</v>
      </c>
      <c r="C25" s="5" t="s">
        <v>185</v>
      </c>
      <c r="D25" s="5" t="s">
        <v>103</v>
      </c>
      <c r="E25" s="5" t="s">
        <v>102</v>
      </c>
      <c r="F25" s="5" t="s">
        <v>887</v>
      </c>
      <c r="G25" s="5" t="s">
        <v>526</v>
      </c>
      <c r="H25" s="5" t="s">
        <v>565</v>
      </c>
      <c r="I25" s="5" t="s">
        <v>1040</v>
      </c>
      <c r="J25" s="5" t="s">
        <v>541</v>
      </c>
      <c r="K25" s="5" t="s">
        <v>335</v>
      </c>
      <c r="L25" s="5" t="s">
        <v>336</v>
      </c>
      <c r="M25" s="5">
        <v>1</v>
      </c>
      <c r="N25" s="5" t="s">
        <v>334</v>
      </c>
      <c r="O25" s="5" t="s">
        <v>67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 t="s">
        <v>337</v>
      </c>
      <c r="AC25" s="5" t="s">
        <v>528</v>
      </c>
      <c r="AD25" s="5" t="s">
        <v>1041</v>
      </c>
      <c r="AE25" s="5" t="s">
        <v>888</v>
      </c>
      <c r="AF25" s="5" t="s">
        <v>529</v>
      </c>
      <c r="AG25" s="5" t="s">
        <v>73</v>
      </c>
    </row>
    <row r="26" spans="1:33" ht="21.6" customHeight="1">
      <c r="A26" s="5" t="s">
        <v>342</v>
      </c>
      <c r="B26" s="5" t="s">
        <v>344</v>
      </c>
      <c r="C26" s="5" t="s">
        <v>345</v>
      </c>
      <c r="D26" s="5" t="s">
        <v>103</v>
      </c>
      <c r="E26" s="5" t="s">
        <v>102</v>
      </c>
      <c r="F26" s="5" t="s">
        <v>914</v>
      </c>
      <c r="G26" s="5" t="s">
        <v>567</v>
      </c>
      <c r="H26" s="5" t="s">
        <v>568</v>
      </c>
      <c r="I26" s="5" t="s">
        <v>1049</v>
      </c>
      <c r="J26" s="5" t="s">
        <v>583</v>
      </c>
      <c r="K26" s="5" t="s">
        <v>352</v>
      </c>
      <c r="L26" s="5"/>
      <c r="M26" s="5">
        <v>1</v>
      </c>
      <c r="N26" s="5" t="s">
        <v>343</v>
      </c>
      <c r="O26" s="5" t="s">
        <v>67</v>
      </c>
      <c r="P26" s="5"/>
      <c r="Q26" s="5" t="s">
        <v>346</v>
      </c>
      <c r="R26" s="5">
        <v>38.804200000000002</v>
      </c>
      <c r="S26" s="5">
        <v>68.807500000000005</v>
      </c>
      <c r="T26" s="5">
        <v>4000</v>
      </c>
      <c r="U26" s="5" t="s">
        <v>1066</v>
      </c>
      <c r="V26" s="5" t="s">
        <v>1067</v>
      </c>
      <c r="W26" s="5" t="s">
        <v>349</v>
      </c>
      <c r="X26" s="5" t="s">
        <v>353</v>
      </c>
      <c r="Y26" s="5" t="s">
        <v>354</v>
      </c>
      <c r="Z26" s="5"/>
      <c r="AA26" s="5"/>
      <c r="AB26" s="5"/>
      <c r="AC26" s="5" t="s">
        <v>547</v>
      </c>
      <c r="AD26" s="5" t="s">
        <v>1051</v>
      </c>
      <c r="AE26" s="5"/>
      <c r="AF26" s="5" t="s">
        <v>529</v>
      </c>
      <c r="AG26" s="5" t="s">
        <v>355</v>
      </c>
    </row>
    <row r="27" spans="1:33" ht="54" customHeight="1">
      <c r="A27" s="5" t="s">
        <v>356</v>
      </c>
      <c r="B27" s="5" t="s">
        <v>344</v>
      </c>
      <c r="C27" s="5" t="s">
        <v>345</v>
      </c>
      <c r="D27" s="5" t="s">
        <v>359</v>
      </c>
      <c r="E27" s="5" t="s">
        <v>358</v>
      </c>
      <c r="F27" s="5" t="s">
        <v>914</v>
      </c>
      <c r="G27" s="5" t="s">
        <v>584</v>
      </c>
      <c r="H27" s="5" t="s">
        <v>585</v>
      </c>
      <c r="I27" s="5" t="s">
        <v>1068</v>
      </c>
      <c r="J27" s="5" t="s">
        <v>583</v>
      </c>
      <c r="K27" s="5" t="s">
        <v>365</v>
      </c>
      <c r="L27" s="5"/>
      <c r="M27" s="5">
        <v>1</v>
      </c>
      <c r="N27" s="5" t="s">
        <v>357</v>
      </c>
      <c r="O27" s="5" t="s">
        <v>67</v>
      </c>
      <c r="P27" s="5"/>
      <c r="Q27" s="5" t="s">
        <v>360</v>
      </c>
      <c r="R27" s="5">
        <v>38.808590000000002</v>
      </c>
      <c r="S27" s="5">
        <v>68.818470000000005</v>
      </c>
      <c r="T27" s="5">
        <v>3000</v>
      </c>
      <c r="U27" s="5" t="s">
        <v>1066</v>
      </c>
      <c r="V27" s="5" t="s">
        <v>1069</v>
      </c>
      <c r="W27" s="5" t="s">
        <v>363</v>
      </c>
      <c r="X27" s="5" t="s">
        <v>366</v>
      </c>
      <c r="Y27" s="5"/>
      <c r="Z27" s="5"/>
      <c r="AA27" s="5"/>
      <c r="AB27" s="5"/>
      <c r="AC27" s="5" t="s">
        <v>586</v>
      </c>
      <c r="AD27" s="5" t="s">
        <v>1060</v>
      </c>
      <c r="AE27" s="5"/>
      <c r="AF27" s="5" t="s">
        <v>529</v>
      </c>
      <c r="AG27" s="5" t="s">
        <v>587</v>
      </c>
    </row>
    <row r="28" spans="1:33" ht="21.6" customHeight="1">
      <c r="A28" s="5" t="s">
        <v>369</v>
      </c>
      <c r="B28" s="5" t="s">
        <v>344</v>
      </c>
      <c r="C28" s="5" t="s">
        <v>345</v>
      </c>
      <c r="D28" s="5" t="s">
        <v>359</v>
      </c>
      <c r="E28" s="5" t="s">
        <v>358</v>
      </c>
      <c r="F28" s="5" t="s">
        <v>914</v>
      </c>
      <c r="G28" s="5" t="s">
        <v>584</v>
      </c>
      <c r="H28" s="5" t="s">
        <v>585</v>
      </c>
      <c r="I28" s="5" t="s">
        <v>1068</v>
      </c>
      <c r="J28" s="5" t="s">
        <v>583</v>
      </c>
      <c r="K28" s="5" t="s">
        <v>376</v>
      </c>
      <c r="L28" s="5"/>
      <c r="M28" s="5">
        <v>1</v>
      </c>
      <c r="N28" s="5" t="s">
        <v>370</v>
      </c>
      <c r="O28" s="5" t="s">
        <v>67</v>
      </c>
      <c r="P28" s="5"/>
      <c r="Q28" s="5" t="s">
        <v>371</v>
      </c>
      <c r="R28" s="5">
        <v>38.80941</v>
      </c>
      <c r="S28" s="5">
        <v>68.81765</v>
      </c>
      <c r="T28" s="5">
        <v>4000</v>
      </c>
      <c r="U28" s="5" t="s">
        <v>1066</v>
      </c>
      <c r="V28" s="5" t="s">
        <v>1069</v>
      </c>
      <c r="W28" s="5" t="s">
        <v>374</v>
      </c>
      <c r="X28" s="5" t="s">
        <v>353</v>
      </c>
      <c r="Y28" s="5"/>
      <c r="Z28" s="5"/>
      <c r="AA28" s="5"/>
      <c r="AB28" s="5"/>
      <c r="AC28" s="5" t="s">
        <v>586</v>
      </c>
      <c r="AD28" s="5" t="s">
        <v>1060</v>
      </c>
      <c r="AE28" s="5"/>
      <c r="AF28" s="5" t="s">
        <v>529</v>
      </c>
      <c r="AG28" s="5" t="s">
        <v>368</v>
      </c>
    </row>
    <row r="29" spans="1:33" ht="32.450000000000003" customHeight="1">
      <c r="A29" s="5" t="s">
        <v>377</v>
      </c>
      <c r="B29" s="5" t="s">
        <v>65</v>
      </c>
      <c r="C29" s="5" t="s">
        <v>66</v>
      </c>
      <c r="D29" s="5" t="s">
        <v>86</v>
      </c>
      <c r="E29" s="5" t="s">
        <v>85</v>
      </c>
      <c r="F29" s="5" t="s">
        <v>897</v>
      </c>
      <c r="G29" s="5" t="s">
        <v>896</v>
      </c>
      <c r="H29" s="5" t="s">
        <v>1043</v>
      </c>
      <c r="I29" s="5" t="s">
        <v>1044</v>
      </c>
      <c r="J29" s="5"/>
      <c r="K29" s="5"/>
      <c r="L29" s="5"/>
      <c r="M29" s="5">
        <v>1</v>
      </c>
      <c r="N29" s="5" t="s">
        <v>378</v>
      </c>
      <c r="O29" s="5" t="s">
        <v>154</v>
      </c>
      <c r="P29" s="5" t="s">
        <v>379</v>
      </c>
      <c r="Q29" s="5" t="s">
        <v>1070</v>
      </c>
      <c r="R29" s="5">
        <v>40.970205</v>
      </c>
      <c r="S29" s="5">
        <v>70.757417000000004</v>
      </c>
      <c r="T29" s="5">
        <v>10000</v>
      </c>
      <c r="U29" s="5" t="s">
        <v>1045</v>
      </c>
      <c r="V29" s="5" t="s">
        <v>1046</v>
      </c>
      <c r="W29" s="5" t="s">
        <v>382</v>
      </c>
      <c r="X29" s="5"/>
      <c r="Y29" s="5"/>
      <c r="Z29" s="5"/>
      <c r="AA29" s="5" t="s">
        <v>1071</v>
      </c>
      <c r="AB29" s="5"/>
      <c r="AC29" s="5" t="s">
        <v>1047</v>
      </c>
      <c r="AD29" s="5" t="s">
        <v>1048</v>
      </c>
      <c r="AE29" s="5" t="s">
        <v>898</v>
      </c>
      <c r="AF29" s="5" t="s">
        <v>529</v>
      </c>
      <c r="AG29" s="5" t="s">
        <v>383</v>
      </c>
    </row>
    <row r="30" spans="1:33" ht="32.450000000000003" customHeight="1">
      <c r="A30" s="5" t="s">
        <v>384</v>
      </c>
      <c r="B30" s="5" t="s">
        <v>65</v>
      </c>
      <c r="C30" s="5" t="s">
        <v>66</v>
      </c>
      <c r="D30" s="5" t="s">
        <v>86</v>
      </c>
      <c r="E30" s="5" t="s">
        <v>85</v>
      </c>
      <c r="F30" s="5" t="s">
        <v>897</v>
      </c>
      <c r="G30" s="5" t="s">
        <v>896</v>
      </c>
      <c r="H30" s="5" t="s">
        <v>1043</v>
      </c>
      <c r="I30" s="5" t="s">
        <v>1044</v>
      </c>
      <c r="J30" s="5"/>
      <c r="K30" s="5"/>
      <c r="L30" s="5"/>
      <c r="M30" s="5">
        <v>1</v>
      </c>
      <c r="N30" s="5" t="s">
        <v>385</v>
      </c>
      <c r="O30" s="5" t="s">
        <v>154</v>
      </c>
      <c r="P30" s="5" t="s">
        <v>379</v>
      </c>
      <c r="Q30" s="5" t="s">
        <v>1070</v>
      </c>
      <c r="R30" s="5">
        <v>41.044212000000002</v>
      </c>
      <c r="S30" s="5">
        <v>70.717569999999995</v>
      </c>
      <c r="T30" s="5">
        <v>10000</v>
      </c>
      <c r="U30" s="5" t="s">
        <v>1045</v>
      </c>
      <c r="V30" s="5" t="s">
        <v>1046</v>
      </c>
      <c r="W30" s="5" t="s">
        <v>382</v>
      </c>
      <c r="X30" s="5"/>
      <c r="Y30" s="5"/>
      <c r="Z30" s="5"/>
      <c r="AA30" s="5" t="s">
        <v>1071</v>
      </c>
      <c r="AB30" s="5"/>
      <c r="AC30" s="5" t="s">
        <v>1047</v>
      </c>
      <c r="AD30" s="5" t="s">
        <v>1048</v>
      </c>
      <c r="AE30" s="5" t="s">
        <v>898</v>
      </c>
      <c r="AF30" s="5" t="s">
        <v>529</v>
      </c>
      <c r="AG30" s="5" t="s">
        <v>383</v>
      </c>
    </row>
    <row r="31" spans="1:33" ht="86.45" customHeight="1">
      <c r="A31" s="5" t="s">
        <v>388</v>
      </c>
      <c r="B31" s="5" t="s">
        <v>65</v>
      </c>
      <c r="C31" s="5" t="s">
        <v>66</v>
      </c>
      <c r="D31" s="5" t="s">
        <v>86</v>
      </c>
      <c r="E31" s="5" t="s">
        <v>85</v>
      </c>
      <c r="F31" s="5" t="s">
        <v>897</v>
      </c>
      <c r="G31" s="5" t="s">
        <v>896</v>
      </c>
      <c r="H31" s="5" t="s">
        <v>1043</v>
      </c>
      <c r="I31" s="5" t="s">
        <v>1044</v>
      </c>
      <c r="J31" s="5"/>
      <c r="K31" s="5"/>
      <c r="L31" s="5"/>
      <c r="M31" s="5">
        <v>1</v>
      </c>
      <c r="N31" s="5" t="s">
        <v>389</v>
      </c>
      <c r="O31" s="5" t="s">
        <v>154</v>
      </c>
      <c r="P31" s="5" t="s">
        <v>104</v>
      </c>
      <c r="Q31" s="5" t="s">
        <v>1072</v>
      </c>
      <c r="R31" s="5">
        <v>41.382781999999999</v>
      </c>
      <c r="S31" s="5">
        <v>70.161079000000001</v>
      </c>
      <c r="T31" s="5">
        <v>10000</v>
      </c>
      <c r="U31" s="5" t="s">
        <v>1045</v>
      </c>
      <c r="V31" s="5" t="s">
        <v>1046</v>
      </c>
      <c r="W31" s="5" t="s">
        <v>392</v>
      </c>
      <c r="X31" s="5"/>
      <c r="Y31" s="5"/>
      <c r="Z31" s="5"/>
      <c r="AA31" s="5" t="s">
        <v>1073</v>
      </c>
      <c r="AB31" s="5"/>
      <c r="AC31" s="5" t="s">
        <v>1047</v>
      </c>
      <c r="AD31" s="5" t="s">
        <v>1048</v>
      </c>
      <c r="AE31" s="5" t="s">
        <v>898</v>
      </c>
      <c r="AF31" s="5" t="s">
        <v>529</v>
      </c>
      <c r="AG31" s="5" t="s">
        <v>383</v>
      </c>
    </row>
    <row r="32" spans="1:33" ht="86.45" customHeight="1">
      <c r="A32" s="5" t="s">
        <v>394</v>
      </c>
      <c r="B32" s="5" t="s">
        <v>65</v>
      </c>
      <c r="C32" s="5" t="s">
        <v>66</v>
      </c>
      <c r="D32" s="5" t="s">
        <v>86</v>
      </c>
      <c r="E32" s="5" t="s">
        <v>85</v>
      </c>
      <c r="F32" s="5" t="s">
        <v>897</v>
      </c>
      <c r="G32" s="5" t="s">
        <v>896</v>
      </c>
      <c r="H32" s="5" t="s">
        <v>1043</v>
      </c>
      <c r="I32" s="5" t="s">
        <v>1044</v>
      </c>
      <c r="J32" s="5"/>
      <c r="K32" s="5"/>
      <c r="L32" s="5"/>
      <c r="M32" s="5">
        <v>1</v>
      </c>
      <c r="N32" s="5" t="s">
        <v>395</v>
      </c>
      <c r="O32" s="5" t="s">
        <v>154</v>
      </c>
      <c r="P32" s="5" t="s">
        <v>396</v>
      </c>
      <c r="Q32" s="5" t="s">
        <v>1074</v>
      </c>
      <c r="R32" s="5">
        <v>38.950901999999999</v>
      </c>
      <c r="S32" s="5">
        <v>67.329913000000005</v>
      </c>
      <c r="T32" s="5">
        <v>10000</v>
      </c>
      <c r="U32" s="5" t="s">
        <v>1045</v>
      </c>
      <c r="V32" s="5" t="s">
        <v>1046</v>
      </c>
      <c r="W32" s="5" t="s">
        <v>392</v>
      </c>
      <c r="X32" s="5"/>
      <c r="Y32" s="5"/>
      <c r="Z32" s="5"/>
      <c r="AA32" s="5" t="s">
        <v>1073</v>
      </c>
      <c r="AB32" s="5"/>
      <c r="AC32" s="5" t="s">
        <v>1047</v>
      </c>
      <c r="AD32" s="5" t="s">
        <v>1048</v>
      </c>
      <c r="AE32" s="5" t="s">
        <v>898</v>
      </c>
      <c r="AF32" s="5" t="s">
        <v>529</v>
      </c>
      <c r="AG32" s="5" t="s">
        <v>383</v>
      </c>
    </row>
    <row r="33" spans="1:33" ht="86.45" customHeight="1">
      <c r="A33" s="5" t="s">
        <v>399</v>
      </c>
      <c r="B33" s="5" t="s">
        <v>65</v>
      </c>
      <c r="C33" s="5" t="s">
        <v>66</v>
      </c>
      <c r="D33" s="5" t="s">
        <v>86</v>
      </c>
      <c r="E33" s="5" t="s">
        <v>85</v>
      </c>
      <c r="F33" s="5" t="s">
        <v>897</v>
      </c>
      <c r="G33" s="5" t="s">
        <v>896</v>
      </c>
      <c r="H33" s="5" t="s">
        <v>1043</v>
      </c>
      <c r="I33" s="5" t="s">
        <v>1044</v>
      </c>
      <c r="J33" s="5"/>
      <c r="K33" s="5"/>
      <c r="L33" s="5"/>
      <c r="M33" s="5">
        <v>1</v>
      </c>
      <c r="N33" s="5" t="s">
        <v>400</v>
      </c>
      <c r="O33" s="5" t="s">
        <v>154</v>
      </c>
      <c r="P33" s="5" t="s">
        <v>396</v>
      </c>
      <c r="Q33" s="5" t="s">
        <v>1074</v>
      </c>
      <c r="R33" s="5">
        <v>38.962316999999999</v>
      </c>
      <c r="S33" s="5">
        <v>67.323924000000005</v>
      </c>
      <c r="T33" s="5">
        <v>10000</v>
      </c>
      <c r="U33" s="5" t="s">
        <v>1045</v>
      </c>
      <c r="V33" s="5" t="s">
        <v>1046</v>
      </c>
      <c r="W33" s="5" t="s">
        <v>392</v>
      </c>
      <c r="X33" s="5"/>
      <c r="Y33" s="5"/>
      <c r="Z33" s="5"/>
      <c r="AA33" s="5" t="s">
        <v>1073</v>
      </c>
      <c r="AB33" s="5"/>
      <c r="AC33" s="5" t="s">
        <v>1047</v>
      </c>
      <c r="AD33" s="5" t="s">
        <v>1048</v>
      </c>
      <c r="AE33" s="5" t="s">
        <v>898</v>
      </c>
      <c r="AF33" s="5" t="s">
        <v>529</v>
      </c>
      <c r="AG33" s="5" t="s">
        <v>383</v>
      </c>
    </row>
    <row r="34" spans="1:33" ht="86.45" customHeight="1">
      <c r="A34" s="5" t="s">
        <v>403</v>
      </c>
      <c r="B34" s="5" t="s">
        <v>65</v>
      </c>
      <c r="C34" s="5" t="s">
        <v>66</v>
      </c>
      <c r="D34" s="5" t="s">
        <v>86</v>
      </c>
      <c r="E34" s="5" t="s">
        <v>85</v>
      </c>
      <c r="F34" s="5" t="s">
        <v>897</v>
      </c>
      <c r="G34" s="5" t="s">
        <v>896</v>
      </c>
      <c r="H34" s="5" t="s">
        <v>1043</v>
      </c>
      <c r="I34" s="5" t="s">
        <v>1044</v>
      </c>
      <c r="J34" s="5"/>
      <c r="K34" s="5"/>
      <c r="L34" s="5"/>
      <c r="M34" s="5">
        <v>1</v>
      </c>
      <c r="N34" s="5" t="s">
        <v>404</v>
      </c>
      <c r="O34" s="5" t="s">
        <v>154</v>
      </c>
      <c r="P34" s="5" t="s">
        <v>405</v>
      </c>
      <c r="Q34" s="5"/>
      <c r="R34" s="5">
        <v>40.445861999999998</v>
      </c>
      <c r="S34" s="5">
        <v>71.265258000000003</v>
      </c>
      <c r="T34" s="5">
        <v>10000</v>
      </c>
      <c r="U34" s="5" t="s">
        <v>1045</v>
      </c>
      <c r="V34" s="5" t="s">
        <v>1046</v>
      </c>
      <c r="W34" s="5" t="s">
        <v>392</v>
      </c>
      <c r="X34" s="5"/>
      <c r="Y34" s="5"/>
      <c r="Z34" s="5"/>
      <c r="AA34" s="5" t="s">
        <v>1073</v>
      </c>
      <c r="AB34" s="5"/>
      <c r="AC34" s="5" t="s">
        <v>1047</v>
      </c>
      <c r="AD34" s="5" t="s">
        <v>1048</v>
      </c>
      <c r="AE34" s="5" t="s">
        <v>898</v>
      </c>
      <c r="AF34" s="5" t="s">
        <v>529</v>
      </c>
      <c r="AG34" s="5" t="s">
        <v>383</v>
      </c>
    </row>
    <row r="35" spans="1:33" ht="86.45" customHeight="1">
      <c r="A35" s="5" t="s">
        <v>408</v>
      </c>
      <c r="B35" s="5" t="s">
        <v>65</v>
      </c>
      <c r="C35" s="5" t="s">
        <v>66</v>
      </c>
      <c r="D35" s="5" t="s">
        <v>86</v>
      </c>
      <c r="E35" s="5" t="s">
        <v>85</v>
      </c>
      <c r="F35" s="5" t="s">
        <v>897</v>
      </c>
      <c r="G35" s="5" t="s">
        <v>896</v>
      </c>
      <c r="H35" s="5" t="s">
        <v>1043</v>
      </c>
      <c r="I35" s="5" t="s">
        <v>1044</v>
      </c>
      <c r="J35" s="5"/>
      <c r="K35" s="5"/>
      <c r="L35" s="5"/>
      <c r="M35" s="5">
        <v>1</v>
      </c>
      <c r="N35" s="5" t="s">
        <v>409</v>
      </c>
      <c r="O35" s="5" t="s">
        <v>154</v>
      </c>
      <c r="P35" s="5" t="s">
        <v>410</v>
      </c>
      <c r="Q35" s="5" t="s">
        <v>1075</v>
      </c>
      <c r="R35" s="5">
        <v>39.653579000000001</v>
      </c>
      <c r="S35" s="5">
        <v>68.382667999999995</v>
      </c>
      <c r="T35" s="5">
        <v>10000</v>
      </c>
      <c r="U35" s="5" t="s">
        <v>1045</v>
      </c>
      <c r="V35" s="5" t="s">
        <v>1046</v>
      </c>
      <c r="W35" s="5" t="s">
        <v>392</v>
      </c>
      <c r="X35" s="5"/>
      <c r="Y35" s="5"/>
      <c r="Z35" s="5"/>
      <c r="AA35" s="5" t="s">
        <v>1073</v>
      </c>
      <c r="AB35" s="5"/>
      <c r="AC35" s="5" t="s">
        <v>1047</v>
      </c>
      <c r="AD35" s="5" t="s">
        <v>1048</v>
      </c>
      <c r="AE35" s="5" t="s">
        <v>898</v>
      </c>
      <c r="AF35" s="5" t="s">
        <v>529</v>
      </c>
      <c r="AG35" s="5" t="s">
        <v>383</v>
      </c>
    </row>
    <row r="36" spans="1:33" ht="32.450000000000003" customHeight="1">
      <c r="A36" s="5" t="s">
        <v>420</v>
      </c>
      <c r="B36" s="5" t="s">
        <v>65</v>
      </c>
      <c r="C36" s="5" t="s">
        <v>66</v>
      </c>
      <c r="D36" s="5" t="s">
        <v>103</v>
      </c>
      <c r="E36" s="5" t="s">
        <v>102</v>
      </c>
      <c r="F36" s="5" t="s">
        <v>943</v>
      </c>
      <c r="G36" s="5" t="s">
        <v>942</v>
      </c>
      <c r="H36" s="5" t="s">
        <v>1052</v>
      </c>
      <c r="I36" s="5" t="s">
        <v>1076</v>
      </c>
      <c r="J36" s="5"/>
      <c r="K36" s="5"/>
      <c r="L36" s="5"/>
      <c r="M36" s="5">
        <v>1</v>
      </c>
      <c r="N36" s="5" t="s">
        <v>421</v>
      </c>
      <c r="O36" s="5" t="s">
        <v>154</v>
      </c>
      <c r="P36" s="5" t="s">
        <v>379</v>
      </c>
      <c r="Q36" s="5"/>
      <c r="R36" s="5">
        <v>41.133749000000002</v>
      </c>
      <c r="S36" s="5">
        <v>71.495704000000003</v>
      </c>
      <c r="T36" s="5">
        <v>10000</v>
      </c>
      <c r="U36" s="5" t="s">
        <v>1077</v>
      </c>
      <c r="V36" s="5" t="s">
        <v>1078</v>
      </c>
      <c r="W36" s="5" t="s">
        <v>382</v>
      </c>
      <c r="X36" s="5"/>
      <c r="Y36" s="5"/>
      <c r="Z36" s="5"/>
      <c r="AA36" s="5" t="s">
        <v>1071</v>
      </c>
      <c r="AB36" s="5"/>
      <c r="AC36" s="5" t="s">
        <v>1047</v>
      </c>
      <c r="AD36" s="5" t="s">
        <v>1054</v>
      </c>
      <c r="AE36" s="5" t="s">
        <v>944</v>
      </c>
      <c r="AF36" s="5" t="s">
        <v>529</v>
      </c>
      <c r="AG36" s="5" t="s">
        <v>424</v>
      </c>
    </row>
    <row r="37" spans="1:33" ht="64.900000000000006" customHeight="1">
      <c r="A37" s="5" t="s">
        <v>425</v>
      </c>
      <c r="B37" s="5" t="s">
        <v>65</v>
      </c>
      <c r="C37" s="5" t="s">
        <v>66</v>
      </c>
      <c r="D37" s="5" t="s">
        <v>86</v>
      </c>
      <c r="E37" s="5" t="s">
        <v>85</v>
      </c>
      <c r="F37" s="5" t="s">
        <v>897</v>
      </c>
      <c r="G37" s="5" t="s">
        <v>896</v>
      </c>
      <c r="H37" s="5" t="s">
        <v>1043</v>
      </c>
      <c r="I37" s="5" t="s">
        <v>1044</v>
      </c>
      <c r="J37" s="5"/>
      <c r="K37" s="5"/>
      <c r="L37" s="5"/>
      <c r="M37" s="5">
        <v>1</v>
      </c>
      <c r="N37" s="5" t="s">
        <v>426</v>
      </c>
      <c r="O37" s="5" t="s">
        <v>154</v>
      </c>
      <c r="P37" s="5" t="s">
        <v>104</v>
      </c>
      <c r="Q37" s="5" t="s">
        <v>590</v>
      </c>
      <c r="R37" s="5">
        <v>41.714342000000002</v>
      </c>
      <c r="S37" s="5">
        <v>69.922689000000005</v>
      </c>
      <c r="T37" s="5">
        <v>10000</v>
      </c>
      <c r="U37" s="5" t="s">
        <v>1045</v>
      </c>
      <c r="V37" s="5" t="s">
        <v>1046</v>
      </c>
      <c r="W37" s="5" t="s">
        <v>429</v>
      </c>
      <c r="X37" s="5"/>
      <c r="Y37" s="5"/>
      <c r="Z37" s="5"/>
      <c r="AA37" s="5" t="s">
        <v>1079</v>
      </c>
      <c r="AB37" s="5"/>
      <c r="AC37" s="5" t="s">
        <v>1047</v>
      </c>
      <c r="AD37" s="5" t="s">
        <v>1048</v>
      </c>
      <c r="AE37" s="5" t="s">
        <v>898</v>
      </c>
      <c r="AF37" s="5" t="s">
        <v>529</v>
      </c>
      <c r="AG37" s="5" t="s">
        <v>431</v>
      </c>
    </row>
    <row r="38" spans="1:33" ht="43.15" customHeight="1">
      <c r="A38" s="5" t="s">
        <v>432</v>
      </c>
      <c r="B38" s="5" t="s">
        <v>65</v>
      </c>
      <c r="C38" s="5" t="s">
        <v>66</v>
      </c>
      <c r="D38" s="5" t="s">
        <v>86</v>
      </c>
      <c r="E38" s="5" t="s">
        <v>85</v>
      </c>
      <c r="F38" s="5" t="s">
        <v>897</v>
      </c>
      <c r="G38" s="5" t="s">
        <v>896</v>
      </c>
      <c r="H38" s="5" t="s">
        <v>1043</v>
      </c>
      <c r="I38" s="5" t="s">
        <v>1044</v>
      </c>
      <c r="J38" s="5"/>
      <c r="K38" s="5"/>
      <c r="L38" s="5"/>
      <c r="M38" s="5">
        <v>1</v>
      </c>
      <c r="N38" s="5" t="s">
        <v>433</v>
      </c>
      <c r="O38" s="5" t="s">
        <v>154</v>
      </c>
      <c r="P38" s="5" t="s">
        <v>104</v>
      </c>
      <c r="Q38" s="5" t="s">
        <v>1080</v>
      </c>
      <c r="R38" s="5">
        <v>41.096797000000002</v>
      </c>
      <c r="S38" s="5">
        <v>70.088718</v>
      </c>
      <c r="T38" s="5">
        <v>10000</v>
      </c>
      <c r="U38" s="5" t="s">
        <v>1045</v>
      </c>
      <c r="V38" s="5" t="s">
        <v>1046</v>
      </c>
      <c r="W38" s="5" t="s">
        <v>436</v>
      </c>
      <c r="X38" s="5"/>
      <c r="Y38" s="5"/>
      <c r="Z38" s="5"/>
      <c r="AA38" s="5" t="s">
        <v>1081</v>
      </c>
      <c r="AB38" s="5"/>
      <c r="AC38" s="5" t="s">
        <v>1047</v>
      </c>
      <c r="AD38" s="5" t="s">
        <v>1048</v>
      </c>
      <c r="AE38" s="5" t="s">
        <v>898</v>
      </c>
      <c r="AF38" s="5" t="s">
        <v>529</v>
      </c>
      <c r="AG38" s="5" t="s">
        <v>383</v>
      </c>
    </row>
    <row r="39" spans="1:33" ht="86.45" customHeight="1">
      <c r="A39" s="5" t="s">
        <v>438</v>
      </c>
      <c r="B39" s="5" t="s">
        <v>65</v>
      </c>
      <c r="C39" s="5" t="s">
        <v>66</v>
      </c>
      <c r="D39" s="5" t="s">
        <v>86</v>
      </c>
      <c r="E39" s="5" t="s">
        <v>85</v>
      </c>
      <c r="F39" s="5" t="s">
        <v>897</v>
      </c>
      <c r="G39" s="5" t="s">
        <v>896</v>
      </c>
      <c r="H39" s="5" t="s">
        <v>1043</v>
      </c>
      <c r="I39" s="5" t="s">
        <v>1044</v>
      </c>
      <c r="J39" s="5"/>
      <c r="K39" s="5"/>
      <c r="L39" s="5"/>
      <c r="M39" s="5">
        <v>1</v>
      </c>
      <c r="N39" s="5" t="s">
        <v>439</v>
      </c>
      <c r="O39" s="5" t="s">
        <v>154</v>
      </c>
      <c r="P39" s="5" t="s">
        <v>104</v>
      </c>
      <c r="Q39" s="5" t="s">
        <v>590</v>
      </c>
      <c r="R39" s="5">
        <v>41.356408000000002</v>
      </c>
      <c r="S39" s="5">
        <v>70.115829000000005</v>
      </c>
      <c r="T39" s="5">
        <v>10000</v>
      </c>
      <c r="U39" s="5" t="s">
        <v>1045</v>
      </c>
      <c r="V39" s="5" t="s">
        <v>1046</v>
      </c>
      <c r="W39" s="5" t="s">
        <v>392</v>
      </c>
      <c r="X39" s="5"/>
      <c r="Y39" s="5"/>
      <c r="Z39" s="5"/>
      <c r="AA39" s="5" t="s">
        <v>1073</v>
      </c>
      <c r="AB39" s="5"/>
      <c r="AC39" s="5" t="s">
        <v>1047</v>
      </c>
      <c r="AD39" s="5" t="s">
        <v>1048</v>
      </c>
      <c r="AE39" s="5" t="s">
        <v>898</v>
      </c>
      <c r="AF39" s="5" t="s">
        <v>529</v>
      </c>
      <c r="AG39" s="5" t="s">
        <v>383</v>
      </c>
    </row>
    <row r="40" spans="1:33" ht="32.450000000000003" customHeight="1">
      <c r="A40" s="5" t="s">
        <v>442</v>
      </c>
      <c r="B40" s="5" t="s">
        <v>65</v>
      </c>
      <c r="C40" s="5" t="s">
        <v>66</v>
      </c>
      <c r="D40" s="5" t="s">
        <v>86</v>
      </c>
      <c r="E40" s="5" t="s">
        <v>85</v>
      </c>
      <c r="F40" s="5" t="s">
        <v>897</v>
      </c>
      <c r="G40" s="5" t="s">
        <v>896</v>
      </c>
      <c r="H40" s="5" t="s">
        <v>1043</v>
      </c>
      <c r="I40" s="5" t="s">
        <v>1044</v>
      </c>
      <c r="J40" s="5"/>
      <c r="K40" s="5"/>
      <c r="L40" s="5"/>
      <c r="M40" s="5">
        <v>1</v>
      </c>
      <c r="N40" s="5" t="s">
        <v>443</v>
      </c>
      <c r="O40" s="5" t="s">
        <v>154</v>
      </c>
      <c r="P40" s="5" t="s">
        <v>104</v>
      </c>
      <c r="Q40" s="5" t="s">
        <v>1082</v>
      </c>
      <c r="R40" s="5">
        <v>41.692152999999998</v>
      </c>
      <c r="S40" s="5">
        <v>70.066252000000006</v>
      </c>
      <c r="T40" s="5">
        <v>10000</v>
      </c>
      <c r="U40" s="5" t="s">
        <v>1045</v>
      </c>
      <c r="V40" s="5" t="s">
        <v>1046</v>
      </c>
      <c r="W40" s="5" t="s">
        <v>446</v>
      </c>
      <c r="X40" s="5"/>
      <c r="Y40" s="5"/>
      <c r="Z40" s="5"/>
      <c r="AA40" s="5" t="s">
        <v>1083</v>
      </c>
      <c r="AB40" s="5"/>
      <c r="AC40" s="5" t="s">
        <v>1047</v>
      </c>
      <c r="AD40" s="5" t="s">
        <v>1048</v>
      </c>
      <c r="AE40" s="5" t="s">
        <v>898</v>
      </c>
      <c r="AF40" s="5" t="s">
        <v>529</v>
      </c>
      <c r="AG40" s="5" t="s">
        <v>383</v>
      </c>
    </row>
    <row r="41" spans="1:33" ht="43.15" customHeight="1">
      <c r="A41" s="5" t="s">
        <v>448</v>
      </c>
      <c r="B41" s="5" t="s">
        <v>65</v>
      </c>
      <c r="C41" s="5" t="s">
        <v>66</v>
      </c>
      <c r="D41" s="5" t="s">
        <v>103</v>
      </c>
      <c r="E41" s="5" t="s">
        <v>102</v>
      </c>
      <c r="F41" s="5" t="s">
        <v>943</v>
      </c>
      <c r="G41" s="5" t="s">
        <v>942</v>
      </c>
      <c r="H41" s="5" t="s">
        <v>1052</v>
      </c>
      <c r="I41" s="5" t="s">
        <v>1076</v>
      </c>
      <c r="J41" s="5"/>
      <c r="K41" s="5"/>
      <c r="L41" s="5"/>
      <c r="M41" s="5">
        <v>1</v>
      </c>
      <c r="N41" s="5" t="s">
        <v>449</v>
      </c>
      <c r="O41" s="5" t="s">
        <v>154</v>
      </c>
      <c r="P41" s="5" t="s">
        <v>104</v>
      </c>
      <c r="Q41" s="5" t="s">
        <v>1084</v>
      </c>
      <c r="R41" s="5">
        <v>41.580457000000003</v>
      </c>
      <c r="S41" s="5">
        <v>69.771735000000007</v>
      </c>
      <c r="T41" s="5">
        <v>10000</v>
      </c>
      <c r="U41" s="5" t="s">
        <v>1077</v>
      </c>
      <c r="V41" s="5" t="s">
        <v>1078</v>
      </c>
      <c r="W41" s="5" t="s">
        <v>452</v>
      </c>
      <c r="X41" s="5"/>
      <c r="Y41" s="5"/>
      <c r="Z41" s="5"/>
      <c r="AA41" s="5" t="s">
        <v>1085</v>
      </c>
      <c r="AB41" s="5"/>
      <c r="AC41" s="5" t="s">
        <v>1047</v>
      </c>
      <c r="AD41" s="5" t="s">
        <v>1054</v>
      </c>
      <c r="AE41" s="5" t="s">
        <v>944</v>
      </c>
      <c r="AF41" s="5" t="s">
        <v>529</v>
      </c>
      <c r="AG41" s="5" t="s">
        <v>424</v>
      </c>
    </row>
    <row r="42" spans="1:33" ht="64.900000000000006" customHeight="1">
      <c r="A42" s="5" t="s">
        <v>454</v>
      </c>
      <c r="B42" s="5" t="s">
        <v>65</v>
      </c>
      <c r="C42" s="5" t="s">
        <v>66</v>
      </c>
      <c r="D42" s="5" t="s">
        <v>103</v>
      </c>
      <c r="E42" s="5" t="s">
        <v>102</v>
      </c>
      <c r="F42" s="5" t="s">
        <v>943</v>
      </c>
      <c r="G42" s="5" t="s">
        <v>942</v>
      </c>
      <c r="H42" s="5" t="s">
        <v>1052</v>
      </c>
      <c r="I42" s="5" t="s">
        <v>1076</v>
      </c>
      <c r="J42" s="5"/>
      <c r="K42" s="5"/>
      <c r="L42" s="5"/>
      <c r="M42" s="5">
        <v>1</v>
      </c>
      <c r="N42" s="5" t="s">
        <v>455</v>
      </c>
      <c r="O42" s="5" t="s">
        <v>154</v>
      </c>
      <c r="P42" s="5" t="s">
        <v>104</v>
      </c>
      <c r="Q42" s="5" t="s">
        <v>1084</v>
      </c>
      <c r="R42" s="5">
        <v>41.668315999999997</v>
      </c>
      <c r="S42" s="5">
        <v>69.703890999999999</v>
      </c>
      <c r="T42" s="5">
        <v>10000</v>
      </c>
      <c r="U42" s="5" t="s">
        <v>1077</v>
      </c>
      <c r="V42" s="5" t="s">
        <v>1078</v>
      </c>
      <c r="W42" s="5" t="s">
        <v>429</v>
      </c>
      <c r="X42" s="5"/>
      <c r="Y42" s="5"/>
      <c r="Z42" s="5"/>
      <c r="AA42" s="5" t="s">
        <v>1079</v>
      </c>
      <c r="AB42" s="5"/>
      <c r="AC42" s="5" t="s">
        <v>1047</v>
      </c>
      <c r="AD42" s="5" t="s">
        <v>1054</v>
      </c>
      <c r="AE42" s="5" t="s">
        <v>944</v>
      </c>
      <c r="AF42" s="5" t="s">
        <v>529</v>
      </c>
      <c r="AG42" s="5" t="s">
        <v>424</v>
      </c>
    </row>
    <row r="43" spans="1:33" ht="54" customHeight="1">
      <c r="A43" s="5" t="s">
        <v>458</v>
      </c>
      <c r="B43" s="5" t="s">
        <v>65</v>
      </c>
      <c r="C43" s="5" t="s">
        <v>66</v>
      </c>
      <c r="D43" s="5" t="s">
        <v>103</v>
      </c>
      <c r="E43" s="5" t="s">
        <v>102</v>
      </c>
      <c r="F43" s="5" t="s">
        <v>943</v>
      </c>
      <c r="G43" s="5" t="s">
        <v>942</v>
      </c>
      <c r="H43" s="5" t="s">
        <v>1052</v>
      </c>
      <c r="I43" s="5" t="s">
        <v>1076</v>
      </c>
      <c r="J43" s="5"/>
      <c r="K43" s="5"/>
      <c r="L43" s="5"/>
      <c r="M43" s="5">
        <v>1</v>
      </c>
      <c r="N43" s="5" t="s">
        <v>459</v>
      </c>
      <c r="O43" s="5" t="s">
        <v>154</v>
      </c>
      <c r="P43" s="5" t="s">
        <v>104</v>
      </c>
      <c r="Q43" s="5" t="s">
        <v>1086</v>
      </c>
      <c r="R43" s="5">
        <v>41.431367999999999</v>
      </c>
      <c r="S43" s="5">
        <v>70.083562000000001</v>
      </c>
      <c r="T43" s="5">
        <v>10000</v>
      </c>
      <c r="U43" s="5" t="s">
        <v>1077</v>
      </c>
      <c r="V43" s="5" t="s">
        <v>1078</v>
      </c>
      <c r="W43" s="5" t="s">
        <v>392</v>
      </c>
      <c r="X43" s="5"/>
      <c r="Y43" s="5"/>
      <c r="Z43" s="5"/>
      <c r="AA43" s="5" t="s">
        <v>1087</v>
      </c>
      <c r="AB43" s="5"/>
      <c r="AC43" s="5" t="s">
        <v>1047</v>
      </c>
      <c r="AD43" s="5" t="s">
        <v>1054</v>
      </c>
      <c r="AE43" s="5" t="s">
        <v>944</v>
      </c>
      <c r="AF43" s="5" t="s">
        <v>529</v>
      </c>
      <c r="AG43" s="5" t="s">
        <v>424</v>
      </c>
    </row>
    <row r="44" spans="1:33" ht="43.15" customHeight="1">
      <c r="A44" s="5" t="s">
        <v>462</v>
      </c>
      <c r="B44" s="5" t="s">
        <v>65</v>
      </c>
      <c r="C44" s="5" t="s">
        <v>66</v>
      </c>
      <c r="D44" s="5" t="s">
        <v>103</v>
      </c>
      <c r="E44" s="5" t="s">
        <v>102</v>
      </c>
      <c r="F44" s="5" t="s">
        <v>943</v>
      </c>
      <c r="G44" s="5" t="s">
        <v>942</v>
      </c>
      <c r="H44" s="5" t="s">
        <v>1052</v>
      </c>
      <c r="I44" s="5" t="s">
        <v>1076</v>
      </c>
      <c r="J44" s="5"/>
      <c r="K44" s="5"/>
      <c r="L44" s="5"/>
      <c r="M44" s="5">
        <v>1</v>
      </c>
      <c r="N44" s="5" t="s">
        <v>463</v>
      </c>
      <c r="O44" s="5" t="s">
        <v>154</v>
      </c>
      <c r="P44" s="5"/>
      <c r="Q44" s="5"/>
      <c r="R44" s="5">
        <v>41.355905</v>
      </c>
      <c r="S44" s="5">
        <v>70.115300000000005</v>
      </c>
      <c r="T44" s="5">
        <v>10000</v>
      </c>
      <c r="U44" s="5" t="s">
        <v>1077</v>
      </c>
      <c r="V44" s="5" t="s">
        <v>1078</v>
      </c>
      <c r="W44" s="5" t="s">
        <v>392</v>
      </c>
      <c r="X44" s="5"/>
      <c r="Y44" s="5"/>
      <c r="Z44" s="5" t="s">
        <v>1088</v>
      </c>
      <c r="AA44" s="5" t="s">
        <v>1089</v>
      </c>
      <c r="AB44" s="5"/>
      <c r="AC44" s="5" t="s">
        <v>1047</v>
      </c>
      <c r="AD44" s="5" t="s">
        <v>1054</v>
      </c>
      <c r="AE44" s="5" t="s">
        <v>944</v>
      </c>
      <c r="AF44" s="5" t="s">
        <v>529</v>
      </c>
      <c r="AG44" s="5" t="s">
        <v>424</v>
      </c>
    </row>
    <row r="45" spans="1:33" ht="21.6" customHeight="1">
      <c r="A45" s="5" t="s">
        <v>466</v>
      </c>
      <c r="B45" s="5" t="s">
        <v>65</v>
      </c>
      <c r="C45" s="5" t="s">
        <v>66</v>
      </c>
      <c r="D45" s="5" t="s">
        <v>103</v>
      </c>
      <c r="E45" s="5" t="s">
        <v>102</v>
      </c>
      <c r="F45" s="5" t="s">
        <v>914</v>
      </c>
      <c r="G45" s="5" t="s">
        <v>567</v>
      </c>
      <c r="H45" s="5" t="s">
        <v>568</v>
      </c>
      <c r="I45" s="5" t="s">
        <v>1049</v>
      </c>
      <c r="J45" s="5" t="s">
        <v>527</v>
      </c>
      <c r="K45" s="5" t="s">
        <v>473</v>
      </c>
      <c r="L45" s="5"/>
      <c r="M45" s="5">
        <v>1</v>
      </c>
      <c r="N45" s="5" t="s">
        <v>467</v>
      </c>
      <c r="O45" s="5" t="s">
        <v>67</v>
      </c>
      <c r="P45" s="5" t="s">
        <v>468</v>
      </c>
      <c r="Q45" s="5" t="s">
        <v>588</v>
      </c>
      <c r="R45" s="5">
        <v>38.214672</v>
      </c>
      <c r="S45" s="5">
        <v>67.024772999999996</v>
      </c>
      <c r="T45" s="5">
        <v>100</v>
      </c>
      <c r="U45" s="5" t="s">
        <v>546</v>
      </c>
      <c r="V45" s="5" t="s">
        <v>1050</v>
      </c>
      <c r="W45" s="5" t="s">
        <v>471</v>
      </c>
      <c r="X45" s="5" t="s">
        <v>310</v>
      </c>
      <c r="Y45" s="5"/>
      <c r="Z45" s="5"/>
      <c r="AA45" s="5"/>
      <c r="AB45" s="5"/>
      <c r="AC45" s="5" t="s">
        <v>547</v>
      </c>
      <c r="AD45" s="5" t="s">
        <v>1051</v>
      </c>
      <c r="AE45" s="5"/>
      <c r="AF45" s="5" t="s">
        <v>529</v>
      </c>
      <c r="AG45" s="5"/>
    </row>
    <row r="46" spans="1:33" ht="54" customHeight="1">
      <c r="A46" s="5" t="s">
        <v>474</v>
      </c>
      <c r="B46" s="5" t="s">
        <v>65</v>
      </c>
      <c r="C46" s="5" t="s">
        <v>66</v>
      </c>
      <c r="D46" s="5" t="s">
        <v>64</v>
      </c>
      <c r="E46" s="5" t="s">
        <v>63</v>
      </c>
      <c r="F46" s="5" t="s">
        <v>943</v>
      </c>
      <c r="G46" s="5" t="s">
        <v>942</v>
      </c>
      <c r="H46" s="5" t="s">
        <v>1052</v>
      </c>
      <c r="I46" s="5" t="s">
        <v>1076</v>
      </c>
      <c r="J46" s="5"/>
      <c r="K46" s="5"/>
      <c r="L46" s="5"/>
      <c r="M46" s="5">
        <v>1</v>
      </c>
      <c r="N46" s="5" t="s">
        <v>475</v>
      </c>
      <c r="O46" s="5" t="s">
        <v>154</v>
      </c>
      <c r="P46" s="5" t="s">
        <v>104</v>
      </c>
      <c r="Q46" s="5" t="s">
        <v>545</v>
      </c>
      <c r="R46" s="5">
        <v>41.345244999999998</v>
      </c>
      <c r="S46" s="5">
        <v>69.317261999999999</v>
      </c>
      <c r="T46" s="5">
        <v>100</v>
      </c>
      <c r="U46" s="5" t="s">
        <v>1077</v>
      </c>
      <c r="V46" s="5" t="s">
        <v>1090</v>
      </c>
      <c r="W46" s="5" t="s">
        <v>307</v>
      </c>
      <c r="X46" s="5" t="s">
        <v>310</v>
      </c>
      <c r="Y46" s="5"/>
      <c r="Z46" s="5"/>
      <c r="AA46" s="5" t="s">
        <v>1091</v>
      </c>
      <c r="AB46" s="5"/>
      <c r="AC46" s="5" t="s">
        <v>1047</v>
      </c>
      <c r="AD46" s="5" t="s">
        <v>1054</v>
      </c>
      <c r="AE46" s="5" t="s">
        <v>944</v>
      </c>
      <c r="AF46" s="5" t="s">
        <v>529</v>
      </c>
      <c r="AG46" s="5" t="s">
        <v>424</v>
      </c>
    </row>
    <row r="47" spans="1:33" ht="32.450000000000003" customHeight="1">
      <c r="A47" s="5" t="s">
        <v>478</v>
      </c>
      <c r="B47" s="5" t="s">
        <v>65</v>
      </c>
      <c r="C47" s="5" t="s">
        <v>66</v>
      </c>
      <c r="D47" s="5" t="s">
        <v>103</v>
      </c>
      <c r="E47" s="5" t="s">
        <v>102</v>
      </c>
      <c r="F47" s="5" t="s">
        <v>943</v>
      </c>
      <c r="G47" s="5" t="s">
        <v>942</v>
      </c>
      <c r="H47" s="5" t="s">
        <v>1052</v>
      </c>
      <c r="I47" s="5" t="s">
        <v>1076</v>
      </c>
      <c r="J47" s="5"/>
      <c r="K47" s="5"/>
      <c r="L47" s="5"/>
      <c r="M47" s="5">
        <v>1</v>
      </c>
      <c r="N47" s="5" t="s">
        <v>479</v>
      </c>
      <c r="O47" s="5" t="s">
        <v>154</v>
      </c>
      <c r="P47" s="5" t="s">
        <v>104</v>
      </c>
      <c r="Q47" s="5" t="s">
        <v>1092</v>
      </c>
      <c r="R47" s="5">
        <v>41.235266000000003</v>
      </c>
      <c r="S47" s="5">
        <v>69.850294000000005</v>
      </c>
      <c r="T47" s="5">
        <v>10000</v>
      </c>
      <c r="U47" s="5" t="s">
        <v>1077</v>
      </c>
      <c r="V47" s="5" t="s">
        <v>1078</v>
      </c>
      <c r="W47" s="5" t="s">
        <v>446</v>
      </c>
      <c r="X47" s="5"/>
      <c r="Y47" s="5"/>
      <c r="Z47" s="5"/>
      <c r="AA47" s="5" t="s">
        <v>1083</v>
      </c>
      <c r="AB47" s="5"/>
      <c r="AC47" s="5" t="s">
        <v>1047</v>
      </c>
      <c r="AD47" s="5" t="s">
        <v>1054</v>
      </c>
      <c r="AE47" s="5" t="s">
        <v>944</v>
      </c>
      <c r="AF47" s="5" t="s">
        <v>529</v>
      </c>
      <c r="AG47" s="5" t="s">
        <v>424</v>
      </c>
    </row>
    <row r="48" spans="1:33" ht="43.15" customHeight="1">
      <c r="A48" s="5" t="s">
        <v>482</v>
      </c>
      <c r="B48" s="5" t="s">
        <v>65</v>
      </c>
      <c r="C48" s="5" t="s">
        <v>66</v>
      </c>
      <c r="D48" s="5" t="s">
        <v>103</v>
      </c>
      <c r="E48" s="5" t="s">
        <v>102</v>
      </c>
      <c r="F48" s="5" t="s">
        <v>943</v>
      </c>
      <c r="G48" s="5" t="s">
        <v>942</v>
      </c>
      <c r="H48" s="5" t="s">
        <v>1052</v>
      </c>
      <c r="I48" s="5" t="s">
        <v>1076</v>
      </c>
      <c r="J48" s="5"/>
      <c r="K48" s="5"/>
      <c r="L48" s="5"/>
      <c r="M48" s="5">
        <v>1</v>
      </c>
      <c r="N48" s="5" t="s">
        <v>483</v>
      </c>
      <c r="O48" s="5" t="s">
        <v>154</v>
      </c>
      <c r="P48" s="5" t="s">
        <v>104</v>
      </c>
      <c r="Q48" s="5" t="s">
        <v>1080</v>
      </c>
      <c r="R48" s="5">
        <v>41.134829000000003</v>
      </c>
      <c r="S48" s="5">
        <v>70.044426000000001</v>
      </c>
      <c r="T48" s="5">
        <v>10000</v>
      </c>
      <c r="U48" s="5" t="s">
        <v>1077</v>
      </c>
      <c r="V48" s="5" t="s">
        <v>1078</v>
      </c>
      <c r="W48" s="5" t="s">
        <v>436</v>
      </c>
      <c r="X48" s="5"/>
      <c r="Y48" s="5"/>
      <c r="Z48" s="5"/>
      <c r="AA48" s="5" t="s">
        <v>1081</v>
      </c>
      <c r="AB48" s="5"/>
      <c r="AC48" s="5" t="s">
        <v>1047</v>
      </c>
      <c r="AD48" s="5" t="s">
        <v>1054</v>
      </c>
      <c r="AE48" s="5" t="s">
        <v>944</v>
      </c>
      <c r="AF48" s="5" t="s">
        <v>529</v>
      </c>
      <c r="AG48" s="5" t="s">
        <v>424</v>
      </c>
    </row>
    <row r="49" spans="1:33" ht="21.6" customHeight="1">
      <c r="A49" s="5" t="s">
        <v>492</v>
      </c>
      <c r="B49" s="5" t="s">
        <v>65</v>
      </c>
      <c r="C49" s="5" t="s">
        <v>66</v>
      </c>
      <c r="D49" s="5" t="s">
        <v>64</v>
      </c>
      <c r="E49" s="5" t="s">
        <v>63</v>
      </c>
      <c r="F49" s="5" t="s">
        <v>914</v>
      </c>
      <c r="G49" s="5" t="s">
        <v>567</v>
      </c>
      <c r="H49" s="5" t="s">
        <v>568</v>
      </c>
      <c r="I49" s="5" t="s">
        <v>1049</v>
      </c>
      <c r="J49" s="5" t="s">
        <v>527</v>
      </c>
      <c r="K49" s="5" t="s">
        <v>589</v>
      </c>
      <c r="L49" s="5"/>
      <c r="M49" s="5">
        <v>1</v>
      </c>
      <c r="N49" s="5" t="s">
        <v>493</v>
      </c>
      <c r="O49" s="5" t="s">
        <v>67</v>
      </c>
      <c r="P49" s="5" t="s">
        <v>104</v>
      </c>
      <c r="Q49" s="5" t="s">
        <v>590</v>
      </c>
      <c r="R49" s="5">
        <v>41.688060999999998</v>
      </c>
      <c r="S49" s="5">
        <v>69.933087</v>
      </c>
      <c r="T49" s="5">
        <v>100</v>
      </c>
      <c r="U49" s="5" t="s">
        <v>546</v>
      </c>
      <c r="V49" s="5" t="s">
        <v>1050</v>
      </c>
      <c r="W49" s="5" t="s">
        <v>496</v>
      </c>
      <c r="X49" s="5" t="s">
        <v>310</v>
      </c>
      <c r="Y49" s="5"/>
      <c r="Z49" s="5"/>
      <c r="AA49" s="5"/>
      <c r="AB49" s="5"/>
      <c r="AC49" s="5" t="s">
        <v>547</v>
      </c>
      <c r="AD49" s="5" t="s">
        <v>1051</v>
      </c>
      <c r="AE49" s="5"/>
      <c r="AF49" s="5" t="s">
        <v>529</v>
      </c>
      <c r="AG49" s="5"/>
    </row>
    <row r="50" spans="1:33" ht="21.6" customHeight="1">
      <c r="A50" s="5" t="s">
        <v>498</v>
      </c>
      <c r="B50" s="5" t="s">
        <v>65</v>
      </c>
      <c r="C50" s="5" t="s">
        <v>66</v>
      </c>
      <c r="D50" s="5" t="s">
        <v>64</v>
      </c>
      <c r="E50" s="5" t="s">
        <v>63</v>
      </c>
      <c r="F50" s="5" t="s">
        <v>914</v>
      </c>
      <c r="G50" s="5" t="s">
        <v>567</v>
      </c>
      <c r="H50" s="5" t="s">
        <v>568</v>
      </c>
      <c r="I50" s="5" t="s">
        <v>1049</v>
      </c>
      <c r="J50" s="5" t="s">
        <v>527</v>
      </c>
      <c r="K50" s="5" t="s">
        <v>502</v>
      </c>
      <c r="L50" s="5"/>
      <c r="M50" s="5">
        <v>1</v>
      </c>
      <c r="N50" s="5" t="s">
        <v>499</v>
      </c>
      <c r="O50" s="5" t="s">
        <v>67</v>
      </c>
      <c r="P50" s="5" t="s">
        <v>104</v>
      </c>
      <c r="Q50" s="5" t="s">
        <v>590</v>
      </c>
      <c r="R50" s="5">
        <v>41.708938000000003</v>
      </c>
      <c r="S50" s="5">
        <v>69.983069</v>
      </c>
      <c r="T50" s="5">
        <v>100</v>
      </c>
      <c r="U50" s="5" t="s">
        <v>546</v>
      </c>
      <c r="V50" s="5" t="s">
        <v>1050</v>
      </c>
      <c r="W50" s="5" t="s">
        <v>496</v>
      </c>
      <c r="X50" s="5" t="s">
        <v>310</v>
      </c>
      <c r="Y50" s="5"/>
      <c r="Z50" s="5"/>
      <c r="AA50" s="5"/>
      <c r="AB50" s="5"/>
      <c r="AC50" s="5" t="s">
        <v>547</v>
      </c>
      <c r="AD50" s="5" t="s">
        <v>1051</v>
      </c>
      <c r="AE50" s="5"/>
      <c r="AF50" s="5" t="s">
        <v>529</v>
      </c>
      <c r="AG50" s="5"/>
    </row>
    <row r="51" spans="1:33" ht="21.6" customHeight="1">
      <c r="A51" s="5" t="s">
        <v>503</v>
      </c>
      <c r="B51" s="5" t="s">
        <v>344</v>
      </c>
      <c r="C51" s="5" t="s">
        <v>345</v>
      </c>
      <c r="D51" s="5" t="s">
        <v>103</v>
      </c>
      <c r="E51" s="5" t="s">
        <v>102</v>
      </c>
      <c r="F51" s="5" t="s">
        <v>908</v>
      </c>
      <c r="G51" s="5" t="s">
        <v>570</v>
      </c>
      <c r="H51" s="5" t="s">
        <v>571</v>
      </c>
      <c r="I51" s="5" t="s">
        <v>1055</v>
      </c>
      <c r="J51" s="5" t="s">
        <v>569</v>
      </c>
      <c r="K51" s="5" t="s">
        <v>510</v>
      </c>
      <c r="L51" s="5"/>
      <c r="M51" s="5">
        <v>1</v>
      </c>
      <c r="N51" s="5" t="s">
        <v>504</v>
      </c>
      <c r="O51" s="5" t="s">
        <v>154</v>
      </c>
      <c r="P51" s="5" t="s">
        <v>505</v>
      </c>
      <c r="Q51" s="5"/>
      <c r="R51" s="5">
        <v>38.808584000000003</v>
      </c>
      <c r="S51" s="5">
        <v>68.819458999999995</v>
      </c>
      <c r="T51" s="5"/>
      <c r="U51" s="5" t="s">
        <v>1056</v>
      </c>
      <c r="V51" s="5" t="s">
        <v>1057</v>
      </c>
      <c r="W51" s="5" t="s">
        <v>508</v>
      </c>
      <c r="X51" s="5" t="s">
        <v>310</v>
      </c>
      <c r="Y51" s="5" t="s">
        <v>173</v>
      </c>
      <c r="Z51" s="5"/>
      <c r="AA51" s="5" t="s">
        <v>155</v>
      </c>
      <c r="AB51" s="5" t="s">
        <v>511</v>
      </c>
      <c r="AC51" s="5" t="s">
        <v>572</v>
      </c>
      <c r="AD51" s="5" t="s">
        <v>1058</v>
      </c>
      <c r="AE51" s="5"/>
      <c r="AF51" s="5" t="s">
        <v>529</v>
      </c>
      <c r="AG51" s="5" t="s">
        <v>164</v>
      </c>
    </row>
    <row r="52" spans="1:33" ht="21.6" customHeight="1">
      <c r="A52" s="5" t="s">
        <v>960</v>
      </c>
      <c r="B52" s="5" t="s">
        <v>87</v>
      </c>
      <c r="C52" s="5" t="s">
        <v>88</v>
      </c>
      <c r="D52" s="5" t="s">
        <v>103</v>
      </c>
      <c r="E52" s="5" t="s">
        <v>103</v>
      </c>
      <c r="F52" s="5" t="s">
        <v>943</v>
      </c>
      <c r="G52" s="5" t="s">
        <v>942</v>
      </c>
      <c r="H52" s="5" t="s">
        <v>1093</v>
      </c>
      <c r="I52" s="5" t="s">
        <v>1094</v>
      </c>
      <c r="J52" s="5" t="s">
        <v>1095</v>
      </c>
      <c r="K52" s="5"/>
      <c r="L52" s="5"/>
      <c r="M52" s="5">
        <v>0</v>
      </c>
      <c r="N52" s="5"/>
      <c r="O52" s="5" t="s">
        <v>1096</v>
      </c>
      <c r="P52" s="5"/>
      <c r="Q52" s="5" t="s">
        <v>1097</v>
      </c>
      <c r="R52" s="5"/>
      <c r="S52" s="5"/>
      <c r="T52" s="5"/>
      <c r="U52" s="5"/>
      <c r="V52" s="5" t="s">
        <v>1098</v>
      </c>
      <c r="W52" s="5" t="s">
        <v>1099</v>
      </c>
      <c r="X52" s="5"/>
      <c r="Y52" s="5"/>
      <c r="Z52" s="5" t="s">
        <v>1100</v>
      </c>
      <c r="AA52" s="5" t="s">
        <v>1101</v>
      </c>
      <c r="AB52" s="5"/>
      <c r="AC52" s="5" t="s">
        <v>528</v>
      </c>
      <c r="AD52" s="5" t="s">
        <v>1054</v>
      </c>
      <c r="AE52" s="5" t="s">
        <v>961</v>
      </c>
      <c r="AF52" s="5" t="s">
        <v>1102</v>
      </c>
      <c r="AG52" s="5" t="s">
        <v>1103</v>
      </c>
    </row>
    <row r="53" spans="1:33" ht="21.6" customHeight="1">
      <c r="A53" s="5" t="s">
        <v>964</v>
      </c>
      <c r="B53" s="5" t="s">
        <v>87</v>
      </c>
      <c r="C53" s="5" t="s">
        <v>88</v>
      </c>
      <c r="D53" s="5" t="s">
        <v>103</v>
      </c>
      <c r="E53" s="5" t="s">
        <v>103</v>
      </c>
      <c r="F53" s="5" t="s">
        <v>943</v>
      </c>
      <c r="G53" s="5" t="s">
        <v>942</v>
      </c>
      <c r="H53" s="5" t="s">
        <v>1093</v>
      </c>
      <c r="I53" s="5" t="s">
        <v>1094</v>
      </c>
      <c r="J53" s="5" t="s">
        <v>1095</v>
      </c>
      <c r="K53" s="5"/>
      <c r="L53" s="5"/>
      <c r="M53" s="5">
        <v>0</v>
      </c>
      <c r="N53" s="5"/>
      <c r="O53" s="5" t="s">
        <v>1096</v>
      </c>
      <c r="P53" s="5"/>
      <c r="Q53" s="5" t="s">
        <v>1104</v>
      </c>
      <c r="R53" s="5"/>
      <c r="S53" s="5"/>
      <c r="T53" s="5"/>
      <c r="U53" s="5"/>
      <c r="V53" s="5" t="s">
        <v>1098</v>
      </c>
      <c r="W53" s="5"/>
      <c r="X53" s="5"/>
      <c r="Y53" s="5"/>
      <c r="Z53" s="5" t="s">
        <v>1105</v>
      </c>
      <c r="AA53" s="5" t="s">
        <v>1106</v>
      </c>
      <c r="AB53" s="5"/>
      <c r="AC53" s="5" t="s">
        <v>528</v>
      </c>
      <c r="AD53" s="5" t="s">
        <v>1054</v>
      </c>
      <c r="AE53" s="5" t="s">
        <v>961</v>
      </c>
      <c r="AF53" s="5" t="s">
        <v>1102</v>
      </c>
      <c r="AG53" s="5" t="s">
        <v>1107</v>
      </c>
    </row>
    <row r="54" spans="1:33" ht="21.6" customHeight="1">
      <c r="A54" s="5" t="s">
        <v>965</v>
      </c>
      <c r="B54" s="5" t="s">
        <v>87</v>
      </c>
      <c r="C54" s="5" t="s">
        <v>88</v>
      </c>
      <c r="D54" s="5" t="s">
        <v>103</v>
      </c>
      <c r="E54" s="5" t="s">
        <v>103</v>
      </c>
      <c r="F54" s="5" t="s">
        <v>943</v>
      </c>
      <c r="G54" s="5" t="s">
        <v>942</v>
      </c>
      <c r="H54" s="5" t="s">
        <v>1093</v>
      </c>
      <c r="I54" s="5" t="s">
        <v>1094</v>
      </c>
      <c r="J54" s="5" t="s">
        <v>1095</v>
      </c>
      <c r="K54" s="5"/>
      <c r="L54" s="5"/>
      <c r="M54" s="5">
        <v>0</v>
      </c>
      <c r="N54" s="5"/>
      <c r="O54" s="5" t="s">
        <v>1096</v>
      </c>
      <c r="P54" s="5"/>
      <c r="Q54" s="5" t="s">
        <v>1104</v>
      </c>
      <c r="R54" s="5"/>
      <c r="S54" s="5"/>
      <c r="T54" s="5"/>
      <c r="U54" s="5"/>
      <c r="V54" s="5" t="s">
        <v>1098</v>
      </c>
      <c r="W54" s="5"/>
      <c r="X54" s="5"/>
      <c r="Y54" s="5"/>
      <c r="Z54" s="5" t="s">
        <v>1108</v>
      </c>
      <c r="AA54" s="5" t="s">
        <v>1109</v>
      </c>
      <c r="AB54" s="5"/>
      <c r="AC54" s="5" t="s">
        <v>528</v>
      </c>
      <c r="AD54" s="5" t="s">
        <v>1054</v>
      </c>
      <c r="AE54" s="5" t="s">
        <v>961</v>
      </c>
      <c r="AF54" s="5" t="s">
        <v>1102</v>
      </c>
      <c r="AG54" s="5" t="s">
        <v>1107</v>
      </c>
    </row>
    <row r="55" spans="1:33" ht="21.6" customHeight="1">
      <c r="A55" s="5" t="s">
        <v>966</v>
      </c>
      <c r="B55" s="5" t="s">
        <v>87</v>
      </c>
      <c r="C55" s="5" t="s">
        <v>88</v>
      </c>
      <c r="D55" s="5" t="s">
        <v>967</v>
      </c>
      <c r="E55" s="5" t="s">
        <v>790</v>
      </c>
      <c r="F55" s="5" t="s">
        <v>943</v>
      </c>
      <c r="G55" s="5" t="s">
        <v>968</v>
      </c>
      <c r="H55" s="5" t="s">
        <v>1093</v>
      </c>
      <c r="I55" s="5" t="s">
        <v>1094</v>
      </c>
      <c r="J55" s="5" t="s">
        <v>1095</v>
      </c>
      <c r="K55" s="5"/>
      <c r="L55" s="5"/>
      <c r="M55" s="5">
        <v>0</v>
      </c>
      <c r="N55" s="5"/>
      <c r="O55" s="5" t="s">
        <v>1096</v>
      </c>
      <c r="P55" s="5"/>
      <c r="Q55" s="5" t="s">
        <v>1110</v>
      </c>
      <c r="R55" s="5"/>
      <c r="S55" s="5"/>
      <c r="T55" s="5"/>
      <c r="U55" s="5"/>
      <c r="V55" s="5" t="s">
        <v>1098</v>
      </c>
      <c r="W55" s="5" t="s">
        <v>1111</v>
      </c>
      <c r="X55" s="5"/>
      <c r="Y55" s="5"/>
      <c r="Z55" s="5" t="s">
        <v>1112</v>
      </c>
      <c r="AA55" s="5" t="s">
        <v>1113</v>
      </c>
      <c r="AB55" s="5"/>
      <c r="AC55" s="5" t="s">
        <v>528</v>
      </c>
      <c r="AD55" s="5" t="s">
        <v>1054</v>
      </c>
      <c r="AE55" s="5" t="s">
        <v>961</v>
      </c>
      <c r="AF55" s="5" t="s">
        <v>1102</v>
      </c>
      <c r="AG55" s="5" t="s">
        <v>1114</v>
      </c>
    </row>
    <row r="56" spans="1:33" ht="21.6" customHeight="1">
      <c r="A56" s="5" t="s">
        <v>969</v>
      </c>
      <c r="B56" s="5" t="s">
        <v>87</v>
      </c>
      <c r="C56" s="5" t="s">
        <v>88</v>
      </c>
      <c r="D56" s="5" t="s">
        <v>967</v>
      </c>
      <c r="E56" s="5" t="s">
        <v>790</v>
      </c>
      <c r="F56" s="5" t="s">
        <v>943</v>
      </c>
      <c r="G56" s="5" t="s">
        <v>968</v>
      </c>
      <c r="H56" s="5" t="s">
        <v>1093</v>
      </c>
      <c r="I56" s="5" t="s">
        <v>1094</v>
      </c>
      <c r="J56" s="5" t="s">
        <v>1095</v>
      </c>
      <c r="K56" s="5"/>
      <c r="L56" s="5"/>
      <c r="M56" s="5">
        <v>0</v>
      </c>
      <c r="N56" s="5"/>
      <c r="O56" s="5" t="s">
        <v>1096</v>
      </c>
      <c r="P56" s="5"/>
      <c r="Q56" s="5" t="s">
        <v>1110</v>
      </c>
      <c r="R56" s="5"/>
      <c r="S56" s="5"/>
      <c r="T56" s="5"/>
      <c r="U56" s="5"/>
      <c r="V56" s="5" t="s">
        <v>1098</v>
      </c>
      <c r="W56" s="5" t="s">
        <v>1115</v>
      </c>
      <c r="X56" s="5"/>
      <c r="Y56" s="5"/>
      <c r="Z56" s="5" t="s">
        <v>1116</v>
      </c>
      <c r="AA56" s="5" t="s">
        <v>1113</v>
      </c>
      <c r="AB56" s="5"/>
      <c r="AC56" s="5" t="s">
        <v>528</v>
      </c>
      <c r="AD56" s="5" t="s">
        <v>1054</v>
      </c>
      <c r="AE56" s="5" t="s">
        <v>961</v>
      </c>
      <c r="AF56" s="5" t="s">
        <v>1102</v>
      </c>
      <c r="AG56" s="5" t="s">
        <v>1114</v>
      </c>
    </row>
    <row r="57" spans="1:33" ht="21.6" customHeight="1">
      <c r="A57" s="5" t="s">
        <v>970</v>
      </c>
      <c r="B57" s="5" t="s">
        <v>87</v>
      </c>
      <c r="C57" s="5" t="s">
        <v>88</v>
      </c>
      <c r="D57" s="5" t="s">
        <v>77</v>
      </c>
      <c r="E57" s="5" t="s">
        <v>77</v>
      </c>
      <c r="F57" s="5" t="s">
        <v>943</v>
      </c>
      <c r="G57" s="5" t="s">
        <v>942</v>
      </c>
      <c r="H57" s="5" t="s">
        <v>1093</v>
      </c>
      <c r="I57" s="5" t="s">
        <v>1094</v>
      </c>
      <c r="J57" s="5" t="s">
        <v>1095</v>
      </c>
      <c r="K57" s="5"/>
      <c r="L57" s="5"/>
      <c r="M57" s="5">
        <v>0</v>
      </c>
      <c r="N57" s="5"/>
      <c r="O57" s="5" t="s">
        <v>1096</v>
      </c>
      <c r="P57" s="5"/>
      <c r="Q57" s="5" t="s">
        <v>1117</v>
      </c>
      <c r="R57" s="5"/>
      <c r="S57" s="5"/>
      <c r="T57" s="5"/>
      <c r="U57" s="5"/>
      <c r="V57" s="5" t="s">
        <v>1098</v>
      </c>
      <c r="W57" s="5" t="s">
        <v>1118</v>
      </c>
      <c r="X57" s="5"/>
      <c r="Y57" s="5"/>
      <c r="Z57" s="5" t="s">
        <v>1119</v>
      </c>
      <c r="AA57" s="5" t="s">
        <v>1113</v>
      </c>
      <c r="AB57" s="5"/>
      <c r="AC57" s="5" t="s">
        <v>528</v>
      </c>
      <c r="AD57" s="5" t="s">
        <v>1054</v>
      </c>
      <c r="AE57" s="5" t="s">
        <v>961</v>
      </c>
      <c r="AF57" s="5" t="s">
        <v>1102</v>
      </c>
      <c r="AG57" s="5" t="s">
        <v>1107</v>
      </c>
    </row>
    <row r="58" spans="1:33" ht="21.6" customHeight="1">
      <c r="A58" s="5" t="s">
        <v>971</v>
      </c>
      <c r="B58" s="5" t="s">
        <v>87</v>
      </c>
      <c r="C58" s="5" t="s">
        <v>88</v>
      </c>
      <c r="D58" s="5" t="s">
        <v>77</v>
      </c>
      <c r="E58" s="5" t="s">
        <v>77</v>
      </c>
      <c r="F58" s="5" t="s">
        <v>943</v>
      </c>
      <c r="G58" s="5" t="s">
        <v>942</v>
      </c>
      <c r="H58" s="5" t="s">
        <v>1093</v>
      </c>
      <c r="I58" s="5" t="s">
        <v>1094</v>
      </c>
      <c r="J58" s="5" t="s">
        <v>1095</v>
      </c>
      <c r="K58" s="5"/>
      <c r="L58" s="5"/>
      <c r="M58" s="5">
        <v>0</v>
      </c>
      <c r="N58" s="5"/>
      <c r="O58" s="5" t="s">
        <v>1096</v>
      </c>
      <c r="P58" s="5"/>
      <c r="Q58" s="5" t="s">
        <v>1120</v>
      </c>
      <c r="R58" s="5"/>
      <c r="S58" s="5"/>
      <c r="T58" s="5"/>
      <c r="U58" s="5"/>
      <c r="V58" s="5" t="s">
        <v>1098</v>
      </c>
      <c r="W58" s="5" t="s">
        <v>1121</v>
      </c>
      <c r="X58" s="5"/>
      <c r="Y58" s="5"/>
      <c r="Z58" s="5" t="s">
        <v>1119</v>
      </c>
      <c r="AA58" s="5" t="s">
        <v>1113</v>
      </c>
      <c r="AB58" s="5"/>
      <c r="AC58" s="5" t="s">
        <v>528</v>
      </c>
      <c r="AD58" s="5" t="s">
        <v>1054</v>
      </c>
      <c r="AE58" s="5" t="s">
        <v>961</v>
      </c>
      <c r="AF58" s="5" t="s">
        <v>1102</v>
      </c>
      <c r="AG58" s="5" t="s">
        <v>1107</v>
      </c>
    </row>
    <row r="59" spans="1:33" ht="32.450000000000003" customHeight="1">
      <c r="A59" s="5" t="s">
        <v>972</v>
      </c>
      <c r="B59" s="5" t="s">
        <v>87</v>
      </c>
      <c r="C59" s="5" t="s">
        <v>88</v>
      </c>
      <c r="D59" s="5" t="s">
        <v>103</v>
      </c>
      <c r="E59" s="5" t="s">
        <v>973</v>
      </c>
      <c r="F59" s="5" t="s">
        <v>943</v>
      </c>
      <c r="G59" s="5" t="s">
        <v>942</v>
      </c>
      <c r="H59" s="5" t="s">
        <v>1093</v>
      </c>
      <c r="I59" s="5" t="s">
        <v>1094</v>
      </c>
      <c r="J59" s="5" t="s">
        <v>1095</v>
      </c>
      <c r="K59" s="5"/>
      <c r="L59" s="5"/>
      <c r="M59" s="5">
        <v>0</v>
      </c>
      <c r="N59" s="5"/>
      <c r="O59" s="5" t="s">
        <v>1096</v>
      </c>
      <c r="P59" s="5"/>
      <c r="Q59" s="5" t="s">
        <v>1122</v>
      </c>
      <c r="R59" s="5"/>
      <c r="S59" s="5"/>
      <c r="T59" s="5"/>
      <c r="U59" s="5"/>
      <c r="V59" s="5" t="s">
        <v>1098</v>
      </c>
      <c r="W59" s="5"/>
      <c r="X59" s="5"/>
      <c r="Y59" s="5"/>
      <c r="Z59" s="5" t="s">
        <v>1123</v>
      </c>
      <c r="AA59" s="5" t="s">
        <v>1124</v>
      </c>
      <c r="AB59" s="5"/>
      <c r="AC59" s="5" t="s">
        <v>528</v>
      </c>
      <c r="AD59" s="5" t="s">
        <v>1054</v>
      </c>
      <c r="AE59" s="5" t="s">
        <v>961</v>
      </c>
      <c r="AF59" s="5" t="s">
        <v>1102</v>
      </c>
      <c r="AG59" s="5" t="s">
        <v>1125</v>
      </c>
    </row>
    <row r="60" spans="1:33" ht="21.6" customHeight="1">
      <c r="A60" s="5" t="s">
        <v>974</v>
      </c>
      <c r="B60" s="5" t="s">
        <v>87</v>
      </c>
      <c r="C60" s="5" t="s">
        <v>88</v>
      </c>
      <c r="D60" s="5" t="s">
        <v>103</v>
      </c>
      <c r="E60" s="5" t="s">
        <v>973</v>
      </c>
      <c r="F60" s="5" t="s">
        <v>943</v>
      </c>
      <c r="G60" s="5" t="s">
        <v>942</v>
      </c>
      <c r="H60" s="5" t="s">
        <v>1093</v>
      </c>
      <c r="I60" s="5" t="s">
        <v>1094</v>
      </c>
      <c r="J60" s="5" t="s">
        <v>1095</v>
      </c>
      <c r="K60" s="5"/>
      <c r="L60" s="5"/>
      <c r="M60" s="5">
        <v>0</v>
      </c>
      <c r="N60" s="5"/>
      <c r="O60" s="5" t="s">
        <v>1096</v>
      </c>
      <c r="P60" s="5"/>
      <c r="Q60" s="5" t="s">
        <v>1126</v>
      </c>
      <c r="R60" s="5"/>
      <c r="S60" s="5"/>
      <c r="T60" s="5"/>
      <c r="U60" s="5"/>
      <c r="V60" s="5" t="s">
        <v>1098</v>
      </c>
      <c r="W60" s="5"/>
      <c r="X60" s="5"/>
      <c r="Y60" s="5"/>
      <c r="Z60" s="5" t="s">
        <v>1112</v>
      </c>
      <c r="AA60" s="5" t="s">
        <v>1124</v>
      </c>
      <c r="AB60" s="5"/>
      <c r="AC60" s="5" t="s">
        <v>528</v>
      </c>
      <c r="AD60" s="5" t="s">
        <v>1054</v>
      </c>
      <c r="AE60" s="5" t="s">
        <v>961</v>
      </c>
      <c r="AF60" s="5" t="s">
        <v>1102</v>
      </c>
      <c r="AG60" s="5" t="s">
        <v>1127</v>
      </c>
    </row>
    <row r="61" spans="1:33" ht="21.6" customHeight="1">
      <c r="A61" s="5" t="s">
        <v>975</v>
      </c>
      <c r="B61" s="5" t="s">
        <v>87</v>
      </c>
      <c r="C61" s="5" t="s">
        <v>88</v>
      </c>
      <c r="D61" s="5" t="s">
        <v>103</v>
      </c>
      <c r="E61" s="5" t="s">
        <v>973</v>
      </c>
      <c r="F61" s="5" t="s">
        <v>943</v>
      </c>
      <c r="G61" s="5" t="s">
        <v>942</v>
      </c>
      <c r="H61" s="5" t="s">
        <v>1093</v>
      </c>
      <c r="I61" s="5" t="s">
        <v>1094</v>
      </c>
      <c r="J61" s="5" t="s">
        <v>1095</v>
      </c>
      <c r="K61" s="5"/>
      <c r="L61" s="5"/>
      <c r="M61" s="5">
        <v>0</v>
      </c>
      <c r="N61" s="5"/>
      <c r="O61" s="5" t="s">
        <v>1096</v>
      </c>
      <c r="P61" s="5"/>
      <c r="Q61" s="5" t="s">
        <v>1128</v>
      </c>
      <c r="R61" s="5"/>
      <c r="S61" s="5"/>
      <c r="T61" s="5"/>
      <c r="U61" s="5"/>
      <c r="V61" s="5" t="s">
        <v>1098</v>
      </c>
      <c r="W61" s="5"/>
      <c r="X61" s="5"/>
      <c r="Y61" s="5"/>
      <c r="Z61" s="5" t="s">
        <v>1129</v>
      </c>
      <c r="AA61" s="5" t="s">
        <v>1124</v>
      </c>
      <c r="AB61" s="5"/>
      <c r="AC61" s="5" t="s">
        <v>528</v>
      </c>
      <c r="AD61" s="5" t="s">
        <v>1054</v>
      </c>
      <c r="AE61" s="5" t="s">
        <v>961</v>
      </c>
      <c r="AF61" s="5" t="s">
        <v>1102</v>
      </c>
      <c r="AG61" s="5" t="s">
        <v>1130</v>
      </c>
    </row>
    <row r="62" spans="1:33" ht="32.450000000000003" customHeight="1">
      <c r="A62" s="5" t="s">
        <v>976</v>
      </c>
      <c r="B62" s="5" t="s">
        <v>87</v>
      </c>
      <c r="C62" s="5" t="s">
        <v>88</v>
      </c>
      <c r="D62" s="5" t="s">
        <v>103</v>
      </c>
      <c r="E62" s="5" t="s">
        <v>973</v>
      </c>
      <c r="F62" s="5" t="s">
        <v>943</v>
      </c>
      <c r="G62" s="5" t="s">
        <v>942</v>
      </c>
      <c r="H62" s="5" t="s">
        <v>1093</v>
      </c>
      <c r="I62" s="5" t="s">
        <v>1094</v>
      </c>
      <c r="J62" s="5" t="s">
        <v>1095</v>
      </c>
      <c r="K62" s="5"/>
      <c r="L62" s="5"/>
      <c r="M62" s="5">
        <v>0</v>
      </c>
      <c r="N62" s="5"/>
      <c r="O62" s="5" t="s">
        <v>1096</v>
      </c>
      <c r="P62" s="5"/>
      <c r="Q62" s="5" t="s">
        <v>1131</v>
      </c>
      <c r="R62" s="5"/>
      <c r="S62" s="5"/>
      <c r="T62" s="5"/>
      <c r="U62" s="5"/>
      <c r="V62" s="5" t="s">
        <v>1098</v>
      </c>
      <c r="W62" s="5"/>
      <c r="X62" s="5"/>
      <c r="Y62" s="5"/>
      <c r="Z62" s="5"/>
      <c r="AA62" s="5" t="s">
        <v>1124</v>
      </c>
      <c r="AB62" s="5"/>
      <c r="AC62" s="5" t="s">
        <v>528</v>
      </c>
      <c r="AD62" s="5" t="s">
        <v>1054</v>
      </c>
      <c r="AE62" s="5" t="s">
        <v>961</v>
      </c>
      <c r="AF62" s="5" t="s">
        <v>1102</v>
      </c>
      <c r="AG62" s="5" t="s">
        <v>1132</v>
      </c>
    </row>
    <row r="63" spans="1:33" ht="21.6" customHeight="1">
      <c r="A63" s="5" t="s">
        <v>977</v>
      </c>
      <c r="B63" s="5" t="s">
        <v>87</v>
      </c>
      <c r="C63" s="5" t="s">
        <v>88</v>
      </c>
      <c r="D63" s="5" t="s">
        <v>103</v>
      </c>
      <c r="E63" s="5" t="s">
        <v>978</v>
      </c>
      <c r="F63" s="5" t="s">
        <v>943</v>
      </c>
      <c r="G63" s="5" t="s">
        <v>942</v>
      </c>
      <c r="H63" s="5" t="s">
        <v>1093</v>
      </c>
      <c r="I63" s="5" t="s">
        <v>1094</v>
      </c>
      <c r="J63" s="5" t="s">
        <v>1095</v>
      </c>
      <c r="K63" s="5"/>
      <c r="L63" s="5"/>
      <c r="M63" s="5">
        <v>0</v>
      </c>
      <c r="N63" s="5"/>
      <c r="O63" s="5" t="s">
        <v>1096</v>
      </c>
      <c r="P63" s="5"/>
      <c r="Q63" s="5" t="s">
        <v>1133</v>
      </c>
      <c r="R63" s="5"/>
      <c r="S63" s="5"/>
      <c r="T63" s="5"/>
      <c r="U63" s="5"/>
      <c r="V63" s="5" t="s">
        <v>1098</v>
      </c>
      <c r="W63" s="5"/>
      <c r="X63" s="5"/>
      <c r="Y63" s="5"/>
      <c r="Z63" s="5" t="s">
        <v>1134</v>
      </c>
      <c r="AA63" s="5" t="s">
        <v>1135</v>
      </c>
      <c r="AB63" s="5"/>
      <c r="AC63" s="5" t="s">
        <v>528</v>
      </c>
      <c r="AD63" s="5" t="s">
        <v>1054</v>
      </c>
      <c r="AE63" s="5" t="s">
        <v>961</v>
      </c>
      <c r="AF63" s="5" t="s">
        <v>1102</v>
      </c>
      <c r="AG63" s="5" t="s">
        <v>1136</v>
      </c>
    </row>
    <row r="64" spans="1:33" ht="21.6" customHeight="1">
      <c r="A64" s="5" t="s">
        <v>979</v>
      </c>
      <c r="B64" s="5" t="s">
        <v>87</v>
      </c>
      <c r="C64" s="5" t="s">
        <v>88</v>
      </c>
      <c r="D64" s="5" t="s">
        <v>980</v>
      </c>
      <c r="E64" s="5" t="s">
        <v>708</v>
      </c>
      <c r="F64" s="5" t="s">
        <v>943</v>
      </c>
      <c r="G64" s="5" t="s">
        <v>968</v>
      </c>
      <c r="H64" s="5" t="s">
        <v>1093</v>
      </c>
      <c r="I64" s="5" t="s">
        <v>1094</v>
      </c>
      <c r="J64" s="5" t="s">
        <v>1095</v>
      </c>
      <c r="K64" s="5"/>
      <c r="L64" s="5"/>
      <c r="M64" s="5">
        <v>0</v>
      </c>
      <c r="N64" s="5"/>
      <c r="O64" s="5" t="s">
        <v>1096</v>
      </c>
      <c r="P64" s="5"/>
      <c r="Q64" s="5" t="s">
        <v>1133</v>
      </c>
      <c r="R64" s="5"/>
      <c r="S64" s="5"/>
      <c r="T64" s="5"/>
      <c r="U64" s="5"/>
      <c r="V64" s="5" t="s">
        <v>1098</v>
      </c>
      <c r="W64" s="5"/>
      <c r="X64" s="5"/>
      <c r="Y64" s="5"/>
      <c r="Z64" s="5"/>
      <c r="AA64" s="5" t="s">
        <v>1135</v>
      </c>
      <c r="AB64" s="5"/>
      <c r="AC64" s="5" t="s">
        <v>528</v>
      </c>
      <c r="AD64" s="5" t="s">
        <v>1054</v>
      </c>
      <c r="AE64" s="5" t="s">
        <v>961</v>
      </c>
      <c r="AF64" s="5" t="s">
        <v>1102</v>
      </c>
      <c r="AG64" s="5" t="s">
        <v>1137</v>
      </c>
    </row>
  </sheetData>
  <mergeCells count="1">
    <mergeCell ref="A1:A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2"/>
  <sheetViews>
    <sheetView showGridLines="0" workbookViewId="0"/>
  </sheetViews>
  <sheetFormatPr defaultRowHeight="14.25"/>
  <cols>
    <col min="1" max="1" width="14" customWidth="1"/>
    <col min="2" max="3" width="13" customWidth="1"/>
    <col min="4" max="6" width="19" customWidth="1"/>
    <col min="7" max="7" width="28" customWidth="1"/>
    <col min="8" max="17" width="19" customWidth="1"/>
    <col min="18" max="18" width="34" customWidth="1"/>
    <col min="19" max="21" width="19" customWidth="1"/>
  </cols>
  <sheetData>
    <row r="1" spans="1:21" ht="30" customHeight="1">
      <c r="A1" s="10" t="s">
        <v>1138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30" customHeight="1">
      <c r="A2" s="4" t="s">
        <v>35</v>
      </c>
      <c r="B2" s="4" t="s">
        <v>39</v>
      </c>
      <c r="C2" s="4" t="s">
        <v>40</v>
      </c>
      <c r="D2" s="4" t="s">
        <v>513</v>
      </c>
      <c r="E2" s="4" t="s">
        <v>559</v>
      </c>
      <c r="F2" s="4" t="s">
        <v>514</v>
      </c>
      <c r="G2" s="4" t="s">
        <v>1033</v>
      </c>
      <c r="H2" s="4" t="s">
        <v>43</v>
      </c>
      <c r="I2" s="4" t="s">
        <v>44</v>
      </c>
      <c r="J2" s="4" t="s">
        <v>1034</v>
      </c>
      <c r="K2" s="4" t="s">
        <v>518</v>
      </c>
      <c r="L2" s="4" t="s">
        <v>1035</v>
      </c>
      <c r="M2" s="4" t="s">
        <v>561</v>
      </c>
      <c r="N2" s="4" t="s">
        <v>1029</v>
      </c>
      <c r="O2" s="4" t="s">
        <v>1030</v>
      </c>
      <c r="P2" s="4" t="s">
        <v>1038</v>
      </c>
      <c r="Q2" s="4" t="s">
        <v>523</v>
      </c>
      <c r="R2" s="4" t="s">
        <v>1037</v>
      </c>
      <c r="S2" s="4" t="s">
        <v>1139</v>
      </c>
      <c r="T2" s="4" t="s">
        <v>1140</v>
      </c>
      <c r="U2" s="4" t="s">
        <v>1141</v>
      </c>
    </row>
    <row r="3" spans="1:21" ht="48" customHeight="1">
      <c r="A3" s="6" t="s">
        <v>100</v>
      </c>
      <c r="B3" s="6" t="s">
        <v>65</v>
      </c>
      <c r="C3" s="6" t="s">
        <v>66</v>
      </c>
      <c r="D3" s="6" t="s">
        <v>103</v>
      </c>
      <c r="E3" s="6" t="s">
        <v>102</v>
      </c>
      <c r="F3" s="6" t="s">
        <v>567</v>
      </c>
      <c r="G3" s="6" t="s">
        <v>105</v>
      </c>
      <c r="H3" s="6">
        <v>41.185262000000002</v>
      </c>
      <c r="I3" s="6">
        <v>69.164494000000005</v>
      </c>
      <c r="J3" s="6"/>
      <c r="K3" s="6" t="s">
        <v>546</v>
      </c>
      <c r="L3" s="6" t="s">
        <v>1050</v>
      </c>
      <c r="M3" s="6" t="s">
        <v>108</v>
      </c>
      <c r="N3" s="6" t="s">
        <v>112</v>
      </c>
      <c r="O3" s="6" t="s">
        <v>101</v>
      </c>
      <c r="P3" s="6" t="s">
        <v>1051</v>
      </c>
      <c r="Q3" s="6"/>
      <c r="R3" s="6"/>
      <c r="S3" s="6" t="s">
        <v>1142</v>
      </c>
      <c r="T3" s="6" t="s">
        <v>1143</v>
      </c>
      <c r="U3" s="6"/>
    </row>
    <row r="4" spans="1:21" ht="48" customHeight="1">
      <c r="A4" s="6" t="s">
        <v>117</v>
      </c>
      <c r="B4" s="6" t="s">
        <v>65</v>
      </c>
      <c r="C4" s="6" t="s">
        <v>66</v>
      </c>
      <c r="D4" s="6" t="s">
        <v>103</v>
      </c>
      <c r="E4" s="6" t="s">
        <v>102</v>
      </c>
      <c r="F4" s="6" t="s">
        <v>567</v>
      </c>
      <c r="G4" s="6" t="s">
        <v>119</v>
      </c>
      <c r="H4" s="6">
        <v>41.203961</v>
      </c>
      <c r="I4" s="6">
        <v>69.190380000000005</v>
      </c>
      <c r="J4" s="6"/>
      <c r="K4" s="6" t="s">
        <v>546</v>
      </c>
      <c r="L4" s="6" t="s">
        <v>1050</v>
      </c>
      <c r="M4" s="6" t="s">
        <v>122</v>
      </c>
      <c r="N4" s="6" t="s">
        <v>124</v>
      </c>
      <c r="O4" s="6" t="s">
        <v>118</v>
      </c>
      <c r="P4" s="6" t="s">
        <v>1051</v>
      </c>
      <c r="Q4" s="6"/>
      <c r="R4" s="6"/>
      <c r="S4" s="6" t="s">
        <v>1142</v>
      </c>
      <c r="T4" s="6" t="s">
        <v>1143</v>
      </c>
      <c r="U4" s="6"/>
    </row>
    <row r="5" spans="1:21" ht="48" customHeight="1">
      <c r="A5" s="6" t="s">
        <v>125</v>
      </c>
      <c r="B5" s="6" t="s">
        <v>65</v>
      </c>
      <c r="C5" s="6" t="s">
        <v>66</v>
      </c>
      <c r="D5" s="6" t="s">
        <v>103</v>
      </c>
      <c r="E5" s="6" t="s">
        <v>102</v>
      </c>
      <c r="F5" s="6" t="s">
        <v>567</v>
      </c>
      <c r="G5" s="6" t="s">
        <v>119</v>
      </c>
      <c r="H5" s="6">
        <v>41.204098999999999</v>
      </c>
      <c r="I5" s="6">
        <v>69.190240000000003</v>
      </c>
      <c r="J5" s="6"/>
      <c r="K5" s="6" t="s">
        <v>546</v>
      </c>
      <c r="L5" s="6" t="s">
        <v>1050</v>
      </c>
      <c r="M5" s="6" t="s">
        <v>122</v>
      </c>
      <c r="N5" s="6" t="s">
        <v>129</v>
      </c>
      <c r="O5" s="6" t="s">
        <v>126</v>
      </c>
      <c r="P5" s="6" t="s">
        <v>1051</v>
      </c>
      <c r="Q5" s="6"/>
      <c r="R5" s="6"/>
      <c r="S5" s="6" t="s">
        <v>1142</v>
      </c>
      <c r="T5" s="6" t="s">
        <v>1143</v>
      </c>
      <c r="U5" s="6"/>
    </row>
    <row r="6" spans="1:21" ht="48" customHeight="1">
      <c r="A6" s="6" t="s">
        <v>130</v>
      </c>
      <c r="B6" s="6" t="s">
        <v>65</v>
      </c>
      <c r="C6" s="6" t="s">
        <v>66</v>
      </c>
      <c r="D6" s="6" t="s">
        <v>103</v>
      </c>
      <c r="E6" s="6" t="s">
        <v>102</v>
      </c>
      <c r="F6" s="6" t="s">
        <v>567</v>
      </c>
      <c r="G6" s="6" t="s">
        <v>119</v>
      </c>
      <c r="H6" s="6">
        <v>41.204210000000003</v>
      </c>
      <c r="I6" s="6">
        <v>69.185998999999995</v>
      </c>
      <c r="J6" s="6"/>
      <c r="K6" s="6" t="s">
        <v>546</v>
      </c>
      <c r="L6" s="6" t="s">
        <v>1050</v>
      </c>
      <c r="M6" s="6" t="s">
        <v>122</v>
      </c>
      <c r="N6" s="6" t="s">
        <v>134</v>
      </c>
      <c r="O6" s="6" t="s">
        <v>131</v>
      </c>
      <c r="P6" s="6" t="s">
        <v>1051</v>
      </c>
      <c r="Q6" s="6"/>
      <c r="R6" s="6"/>
      <c r="S6" s="6" t="s">
        <v>1142</v>
      </c>
      <c r="T6" s="6" t="s">
        <v>1143</v>
      </c>
      <c r="U6" s="6"/>
    </row>
    <row r="7" spans="1:21" ht="48" customHeight="1">
      <c r="A7" s="6" t="s">
        <v>135</v>
      </c>
      <c r="B7" s="6" t="s">
        <v>65</v>
      </c>
      <c r="C7" s="6" t="s">
        <v>66</v>
      </c>
      <c r="D7" s="6" t="s">
        <v>103</v>
      </c>
      <c r="E7" s="6" t="s">
        <v>102</v>
      </c>
      <c r="F7" s="6" t="s">
        <v>567</v>
      </c>
      <c r="G7" s="6" t="s">
        <v>119</v>
      </c>
      <c r="H7" s="6">
        <v>41.204158</v>
      </c>
      <c r="I7" s="6">
        <v>69.185844000000003</v>
      </c>
      <c r="J7" s="6"/>
      <c r="K7" s="6" t="s">
        <v>546</v>
      </c>
      <c r="L7" s="6" t="s">
        <v>1050</v>
      </c>
      <c r="M7" s="6" t="s">
        <v>122</v>
      </c>
      <c r="N7" s="6" t="s">
        <v>139</v>
      </c>
      <c r="O7" s="6" t="s">
        <v>136</v>
      </c>
      <c r="P7" s="6" t="s">
        <v>1051</v>
      </c>
      <c r="Q7" s="6"/>
      <c r="R7" s="6"/>
      <c r="S7" s="6" t="s">
        <v>1142</v>
      </c>
      <c r="T7" s="6" t="s">
        <v>1143</v>
      </c>
      <c r="U7" s="6"/>
    </row>
    <row r="8" spans="1:21" ht="48" customHeight="1">
      <c r="A8" s="6" t="s">
        <v>148</v>
      </c>
      <c r="B8" s="6" t="s">
        <v>87</v>
      </c>
      <c r="C8" s="6" t="s">
        <v>88</v>
      </c>
      <c r="D8" s="6" t="s">
        <v>103</v>
      </c>
      <c r="E8" s="6" t="s">
        <v>102</v>
      </c>
      <c r="F8" s="6" t="s">
        <v>570</v>
      </c>
      <c r="G8" s="6"/>
      <c r="H8" s="6">
        <v>43.254958999999999</v>
      </c>
      <c r="I8" s="6">
        <v>76.957015999999996</v>
      </c>
      <c r="J8" s="6"/>
      <c r="K8" s="6" t="s">
        <v>1056</v>
      </c>
      <c r="L8" s="6" t="s">
        <v>1057</v>
      </c>
      <c r="M8" s="6" t="s">
        <v>153</v>
      </c>
      <c r="N8" s="6" t="s">
        <v>158</v>
      </c>
      <c r="O8" s="6" t="s">
        <v>149</v>
      </c>
      <c r="P8" s="6" t="s">
        <v>1058</v>
      </c>
      <c r="Q8" s="6" t="s">
        <v>155</v>
      </c>
      <c r="R8" s="6" t="s">
        <v>161</v>
      </c>
      <c r="S8" s="6" t="s">
        <v>1142</v>
      </c>
      <c r="T8" s="6" t="s">
        <v>1143</v>
      </c>
      <c r="U8" s="6"/>
    </row>
    <row r="9" spans="1:21" ht="48" customHeight="1">
      <c r="A9" s="6" t="s">
        <v>165</v>
      </c>
      <c r="B9" s="6" t="s">
        <v>87</v>
      </c>
      <c r="C9" s="6" t="s">
        <v>88</v>
      </c>
      <c r="D9" s="6" t="s">
        <v>103</v>
      </c>
      <c r="E9" s="6" t="s">
        <v>102</v>
      </c>
      <c r="F9" s="6" t="s">
        <v>570</v>
      </c>
      <c r="G9" s="6"/>
      <c r="H9" s="6">
        <v>50.375480000000003</v>
      </c>
      <c r="I9" s="6">
        <v>80.497946999999996</v>
      </c>
      <c r="J9" s="6"/>
      <c r="K9" s="6" t="s">
        <v>1056</v>
      </c>
      <c r="L9" s="6" t="s">
        <v>1057</v>
      </c>
      <c r="M9" s="6" t="s">
        <v>170</v>
      </c>
      <c r="N9" s="6" t="s">
        <v>172</v>
      </c>
      <c r="O9" s="6" t="s">
        <v>166</v>
      </c>
      <c r="P9" s="6" t="s">
        <v>1058</v>
      </c>
      <c r="Q9" s="6" t="s">
        <v>155</v>
      </c>
      <c r="R9" s="6" t="s">
        <v>174</v>
      </c>
      <c r="S9" s="6" t="s">
        <v>1142</v>
      </c>
      <c r="T9" s="6" t="s">
        <v>1143</v>
      </c>
      <c r="U9" s="6"/>
    </row>
    <row r="10" spans="1:21" ht="48" customHeight="1">
      <c r="A10" s="6" t="s">
        <v>175</v>
      </c>
      <c r="B10" s="6" t="s">
        <v>87</v>
      </c>
      <c r="C10" s="6" t="s">
        <v>88</v>
      </c>
      <c r="D10" s="6" t="s">
        <v>103</v>
      </c>
      <c r="E10" s="6" t="s">
        <v>102</v>
      </c>
      <c r="F10" s="6" t="s">
        <v>570</v>
      </c>
      <c r="G10" s="6"/>
      <c r="H10" s="6">
        <v>50.370113000000003</v>
      </c>
      <c r="I10" s="6">
        <v>80.484449999999995</v>
      </c>
      <c r="J10" s="6"/>
      <c r="K10" s="6" t="s">
        <v>1056</v>
      </c>
      <c r="L10" s="6" t="s">
        <v>1057</v>
      </c>
      <c r="M10" s="6" t="s">
        <v>179</v>
      </c>
      <c r="N10" s="6" t="s">
        <v>180</v>
      </c>
      <c r="O10" s="6" t="s">
        <v>176</v>
      </c>
      <c r="P10" s="6" t="s">
        <v>1058</v>
      </c>
      <c r="Q10" s="6" t="s">
        <v>155</v>
      </c>
      <c r="R10" s="6" t="s">
        <v>181</v>
      </c>
      <c r="S10" s="6" t="s">
        <v>1142</v>
      </c>
      <c r="T10" s="6" t="s">
        <v>1143</v>
      </c>
      <c r="U10" s="6"/>
    </row>
    <row r="11" spans="1:21" ht="48" customHeight="1">
      <c r="A11" s="6" t="s">
        <v>305</v>
      </c>
      <c r="B11" s="6" t="s">
        <v>65</v>
      </c>
      <c r="C11" s="6" t="s">
        <v>66</v>
      </c>
      <c r="D11" s="6" t="s">
        <v>64</v>
      </c>
      <c r="E11" s="6" t="s">
        <v>63</v>
      </c>
      <c r="F11" s="6" t="s">
        <v>542</v>
      </c>
      <c r="G11" s="6" t="s">
        <v>545</v>
      </c>
      <c r="H11" s="6">
        <v>41.345770000000002</v>
      </c>
      <c r="I11" s="6">
        <v>69.316609999999997</v>
      </c>
      <c r="J11" s="6">
        <v>100</v>
      </c>
      <c r="K11" s="6" t="s">
        <v>546</v>
      </c>
      <c r="L11" s="6" t="s">
        <v>1050</v>
      </c>
      <c r="M11" s="6" t="s">
        <v>580</v>
      </c>
      <c r="N11" s="6" t="s">
        <v>543</v>
      </c>
      <c r="O11" s="6" t="s">
        <v>548</v>
      </c>
      <c r="P11" s="6" t="s">
        <v>1065</v>
      </c>
      <c r="Q11" s="6"/>
      <c r="R11" s="6" t="s">
        <v>551</v>
      </c>
      <c r="S11" s="6" t="s">
        <v>1142</v>
      </c>
      <c r="T11" s="6" t="s">
        <v>1143</v>
      </c>
      <c r="U11" s="6"/>
    </row>
    <row r="12" spans="1:21" ht="48" customHeight="1">
      <c r="A12" s="6" t="s">
        <v>325</v>
      </c>
      <c r="B12" s="6" t="s">
        <v>65</v>
      </c>
      <c r="C12" s="6" t="s">
        <v>66</v>
      </c>
      <c r="D12" s="6" t="s">
        <v>77</v>
      </c>
      <c r="E12" s="6" t="s">
        <v>76</v>
      </c>
      <c r="F12" s="6" t="s">
        <v>542</v>
      </c>
      <c r="G12" s="6" t="s">
        <v>554</v>
      </c>
      <c r="H12" s="6">
        <v>40.507997000000003</v>
      </c>
      <c r="I12" s="6">
        <v>66.780580999999998</v>
      </c>
      <c r="J12" s="6">
        <v>100</v>
      </c>
      <c r="K12" s="6" t="s">
        <v>546</v>
      </c>
      <c r="L12" s="6" t="s">
        <v>1050</v>
      </c>
      <c r="M12" s="6" t="s">
        <v>582</v>
      </c>
      <c r="N12" s="6" t="s">
        <v>329</v>
      </c>
      <c r="O12" s="6" t="s">
        <v>555</v>
      </c>
      <c r="P12" s="6" t="s">
        <v>1065</v>
      </c>
      <c r="Q12" s="6"/>
      <c r="R12" s="6" t="s">
        <v>556</v>
      </c>
      <c r="S12" s="6" t="s">
        <v>1142</v>
      </c>
      <c r="T12" s="6" t="s">
        <v>1143</v>
      </c>
      <c r="U12" s="6"/>
    </row>
    <row r="13" spans="1:21" ht="48" customHeight="1">
      <c r="A13" s="6" t="s">
        <v>342</v>
      </c>
      <c r="B13" s="6" t="s">
        <v>344</v>
      </c>
      <c r="C13" s="6" t="s">
        <v>345</v>
      </c>
      <c r="D13" s="6" t="s">
        <v>103</v>
      </c>
      <c r="E13" s="6" t="s">
        <v>102</v>
      </c>
      <c r="F13" s="6" t="s">
        <v>567</v>
      </c>
      <c r="G13" s="6" t="s">
        <v>346</v>
      </c>
      <c r="H13" s="6">
        <v>38.804200000000002</v>
      </c>
      <c r="I13" s="6">
        <v>68.807500000000005</v>
      </c>
      <c r="J13" s="6">
        <v>4000</v>
      </c>
      <c r="K13" s="6" t="s">
        <v>1066</v>
      </c>
      <c r="L13" s="6" t="s">
        <v>1067</v>
      </c>
      <c r="M13" s="6" t="s">
        <v>349</v>
      </c>
      <c r="N13" s="6" t="s">
        <v>352</v>
      </c>
      <c r="O13" s="6" t="s">
        <v>343</v>
      </c>
      <c r="P13" s="6" t="s">
        <v>1051</v>
      </c>
      <c r="Q13" s="6"/>
      <c r="R13" s="6"/>
      <c r="S13" s="6" t="s">
        <v>1142</v>
      </c>
      <c r="T13" s="6" t="s">
        <v>1143</v>
      </c>
      <c r="U13" s="6"/>
    </row>
    <row r="14" spans="1:21" ht="48" customHeight="1">
      <c r="A14" s="6" t="s">
        <v>356</v>
      </c>
      <c r="B14" s="6" t="s">
        <v>344</v>
      </c>
      <c r="C14" s="6" t="s">
        <v>345</v>
      </c>
      <c r="D14" s="6" t="s">
        <v>359</v>
      </c>
      <c r="E14" s="6" t="s">
        <v>358</v>
      </c>
      <c r="F14" s="6" t="s">
        <v>584</v>
      </c>
      <c r="G14" s="6" t="s">
        <v>360</v>
      </c>
      <c r="H14" s="6">
        <v>38.808590000000002</v>
      </c>
      <c r="I14" s="6">
        <v>68.818470000000005</v>
      </c>
      <c r="J14" s="6">
        <v>3000</v>
      </c>
      <c r="K14" s="6" t="s">
        <v>1066</v>
      </c>
      <c r="L14" s="6" t="s">
        <v>1069</v>
      </c>
      <c r="M14" s="6" t="s">
        <v>363</v>
      </c>
      <c r="N14" s="6" t="s">
        <v>365</v>
      </c>
      <c r="O14" s="6" t="s">
        <v>357</v>
      </c>
      <c r="P14" s="6" t="s">
        <v>1060</v>
      </c>
      <c r="Q14" s="6"/>
      <c r="R14" s="6"/>
      <c r="S14" s="6" t="s">
        <v>1142</v>
      </c>
      <c r="T14" s="6" t="s">
        <v>1143</v>
      </c>
      <c r="U14" s="6"/>
    </row>
    <row r="15" spans="1:21" ht="48" customHeight="1">
      <c r="A15" s="6" t="s">
        <v>369</v>
      </c>
      <c r="B15" s="6" t="s">
        <v>344</v>
      </c>
      <c r="C15" s="6" t="s">
        <v>345</v>
      </c>
      <c r="D15" s="6" t="s">
        <v>359</v>
      </c>
      <c r="E15" s="6" t="s">
        <v>358</v>
      </c>
      <c r="F15" s="6" t="s">
        <v>584</v>
      </c>
      <c r="G15" s="6" t="s">
        <v>371</v>
      </c>
      <c r="H15" s="6">
        <v>38.80941</v>
      </c>
      <c r="I15" s="6">
        <v>68.81765</v>
      </c>
      <c r="J15" s="6">
        <v>4000</v>
      </c>
      <c r="K15" s="6" t="s">
        <v>1066</v>
      </c>
      <c r="L15" s="6" t="s">
        <v>1069</v>
      </c>
      <c r="M15" s="6" t="s">
        <v>374</v>
      </c>
      <c r="N15" s="6" t="s">
        <v>376</v>
      </c>
      <c r="O15" s="6" t="s">
        <v>370</v>
      </c>
      <c r="P15" s="6" t="s">
        <v>1060</v>
      </c>
      <c r="Q15" s="6"/>
      <c r="R15" s="6"/>
      <c r="S15" s="6" t="s">
        <v>1142</v>
      </c>
      <c r="T15" s="6" t="s">
        <v>1143</v>
      </c>
      <c r="U15" s="6"/>
    </row>
    <row r="16" spans="1:21" ht="48" customHeight="1">
      <c r="A16" s="6" t="s">
        <v>466</v>
      </c>
      <c r="B16" s="6" t="s">
        <v>65</v>
      </c>
      <c r="C16" s="6" t="s">
        <v>66</v>
      </c>
      <c r="D16" s="6" t="s">
        <v>103</v>
      </c>
      <c r="E16" s="6" t="s">
        <v>102</v>
      </c>
      <c r="F16" s="6" t="s">
        <v>567</v>
      </c>
      <c r="G16" s="6" t="s">
        <v>588</v>
      </c>
      <c r="H16" s="6">
        <v>38.214672</v>
      </c>
      <c r="I16" s="6">
        <v>67.024772999999996</v>
      </c>
      <c r="J16" s="6">
        <v>100</v>
      </c>
      <c r="K16" s="6" t="s">
        <v>546</v>
      </c>
      <c r="L16" s="6" t="s">
        <v>1050</v>
      </c>
      <c r="M16" s="6" t="s">
        <v>471</v>
      </c>
      <c r="N16" s="6" t="s">
        <v>473</v>
      </c>
      <c r="O16" s="6" t="s">
        <v>467</v>
      </c>
      <c r="P16" s="6" t="s">
        <v>1051</v>
      </c>
      <c r="Q16" s="6"/>
      <c r="R16" s="6"/>
      <c r="S16" s="6" t="s">
        <v>1142</v>
      </c>
      <c r="T16" s="6" t="s">
        <v>1143</v>
      </c>
      <c r="U16" s="6"/>
    </row>
    <row r="17" spans="1:21" ht="48" customHeight="1">
      <c r="A17" s="6" t="s">
        <v>492</v>
      </c>
      <c r="B17" s="6" t="s">
        <v>65</v>
      </c>
      <c r="C17" s="6" t="s">
        <v>66</v>
      </c>
      <c r="D17" s="6" t="s">
        <v>64</v>
      </c>
      <c r="E17" s="6" t="s">
        <v>63</v>
      </c>
      <c r="F17" s="6" t="s">
        <v>567</v>
      </c>
      <c r="G17" s="6" t="s">
        <v>590</v>
      </c>
      <c r="H17" s="6">
        <v>41.688060999999998</v>
      </c>
      <c r="I17" s="6">
        <v>69.933087</v>
      </c>
      <c r="J17" s="6">
        <v>100</v>
      </c>
      <c r="K17" s="6" t="s">
        <v>546</v>
      </c>
      <c r="L17" s="6" t="s">
        <v>1050</v>
      </c>
      <c r="M17" s="6" t="s">
        <v>496</v>
      </c>
      <c r="N17" s="6" t="s">
        <v>589</v>
      </c>
      <c r="O17" s="6" t="s">
        <v>493</v>
      </c>
      <c r="P17" s="6" t="s">
        <v>1051</v>
      </c>
      <c r="Q17" s="6"/>
      <c r="R17" s="6"/>
      <c r="S17" s="6" t="s">
        <v>1142</v>
      </c>
      <c r="T17" s="6" t="s">
        <v>1143</v>
      </c>
      <c r="U17" s="6"/>
    </row>
    <row r="18" spans="1:21" ht="48" customHeight="1">
      <c r="A18" s="6" t="s">
        <v>498</v>
      </c>
      <c r="B18" s="6" t="s">
        <v>65</v>
      </c>
      <c r="C18" s="6" t="s">
        <v>66</v>
      </c>
      <c r="D18" s="6" t="s">
        <v>64</v>
      </c>
      <c r="E18" s="6" t="s">
        <v>63</v>
      </c>
      <c r="F18" s="6" t="s">
        <v>567</v>
      </c>
      <c r="G18" s="6" t="s">
        <v>590</v>
      </c>
      <c r="H18" s="6">
        <v>41.708938000000003</v>
      </c>
      <c r="I18" s="6">
        <v>69.983069</v>
      </c>
      <c r="J18" s="6">
        <v>100</v>
      </c>
      <c r="K18" s="6" t="s">
        <v>546</v>
      </c>
      <c r="L18" s="6" t="s">
        <v>1050</v>
      </c>
      <c r="M18" s="6" t="s">
        <v>496</v>
      </c>
      <c r="N18" s="6" t="s">
        <v>502</v>
      </c>
      <c r="O18" s="6" t="s">
        <v>499</v>
      </c>
      <c r="P18" s="6" t="s">
        <v>1051</v>
      </c>
      <c r="Q18" s="6"/>
      <c r="R18" s="6"/>
      <c r="S18" s="6" t="s">
        <v>1142</v>
      </c>
      <c r="T18" s="6" t="s">
        <v>1143</v>
      </c>
      <c r="U18" s="6"/>
    </row>
    <row r="19" spans="1:21" ht="48" customHeight="1">
      <c r="A19" s="6" t="s">
        <v>503</v>
      </c>
      <c r="B19" s="6" t="s">
        <v>344</v>
      </c>
      <c r="C19" s="6" t="s">
        <v>345</v>
      </c>
      <c r="D19" s="6" t="s">
        <v>103</v>
      </c>
      <c r="E19" s="6" t="s">
        <v>102</v>
      </c>
      <c r="F19" s="6" t="s">
        <v>570</v>
      </c>
      <c r="G19" s="6"/>
      <c r="H19" s="6">
        <v>38.808584000000003</v>
      </c>
      <c r="I19" s="6">
        <v>68.819458999999995</v>
      </c>
      <c r="J19" s="6"/>
      <c r="K19" s="6" t="s">
        <v>1056</v>
      </c>
      <c r="L19" s="6" t="s">
        <v>1057</v>
      </c>
      <c r="M19" s="6" t="s">
        <v>508</v>
      </c>
      <c r="N19" s="6" t="s">
        <v>510</v>
      </c>
      <c r="O19" s="6" t="s">
        <v>504</v>
      </c>
      <c r="P19" s="6" t="s">
        <v>1058</v>
      </c>
      <c r="Q19" s="6" t="s">
        <v>155</v>
      </c>
      <c r="R19" s="6" t="s">
        <v>511</v>
      </c>
      <c r="S19" s="6" t="s">
        <v>1142</v>
      </c>
      <c r="T19" s="6" t="s">
        <v>1143</v>
      </c>
      <c r="U19" s="6"/>
    </row>
    <row r="20" spans="1:21" ht="48" customHeight="1">
      <c r="A20" s="7" t="s">
        <v>83</v>
      </c>
      <c r="B20" s="7" t="s">
        <v>87</v>
      </c>
      <c r="C20" s="7" t="s">
        <v>88</v>
      </c>
      <c r="D20" s="7" t="s">
        <v>86</v>
      </c>
      <c r="E20" s="7" t="s">
        <v>85</v>
      </c>
      <c r="F20" s="7" t="s">
        <v>896</v>
      </c>
      <c r="G20" s="7" t="s">
        <v>90</v>
      </c>
      <c r="H20" s="7">
        <v>50.291556</v>
      </c>
      <c r="I20" s="7">
        <v>83.797655000000006</v>
      </c>
      <c r="J20" s="7"/>
      <c r="K20" s="7" t="s">
        <v>1045</v>
      </c>
      <c r="L20" s="7" t="s">
        <v>1046</v>
      </c>
      <c r="M20" s="7" t="s">
        <v>93</v>
      </c>
      <c r="N20" s="7"/>
      <c r="O20" s="7" t="s">
        <v>84</v>
      </c>
      <c r="P20" s="7" t="s">
        <v>1048</v>
      </c>
      <c r="Q20" s="7"/>
      <c r="R20" s="7"/>
      <c r="S20" s="7" t="s">
        <v>1144</v>
      </c>
      <c r="T20" s="7" t="s">
        <v>1145</v>
      </c>
      <c r="U20" s="7" t="s">
        <v>898</v>
      </c>
    </row>
    <row r="21" spans="1:21" ht="48" customHeight="1">
      <c r="A21" s="7" t="s">
        <v>208</v>
      </c>
      <c r="B21" s="7" t="s">
        <v>184</v>
      </c>
      <c r="C21" s="7" t="s">
        <v>185</v>
      </c>
      <c r="D21" s="7" t="s">
        <v>211</v>
      </c>
      <c r="E21" s="7" t="s">
        <v>210</v>
      </c>
      <c r="F21" s="7" t="s">
        <v>531</v>
      </c>
      <c r="G21" s="7" t="s">
        <v>212</v>
      </c>
      <c r="H21" s="7">
        <v>42.538589999999999</v>
      </c>
      <c r="I21" s="7">
        <v>74.536699999999996</v>
      </c>
      <c r="J21" s="7"/>
      <c r="K21" s="7" t="s">
        <v>533</v>
      </c>
      <c r="L21" s="7" t="s">
        <v>1062</v>
      </c>
      <c r="M21" s="7" t="s">
        <v>215</v>
      </c>
      <c r="N21" s="7" t="s">
        <v>532</v>
      </c>
      <c r="O21" s="7" t="s">
        <v>534</v>
      </c>
      <c r="P21" s="7" t="s">
        <v>1063</v>
      </c>
      <c r="Q21" s="7" t="s">
        <v>217</v>
      </c>
      <c r="R21" s="7" t="s">
        <v>536</v>
      </c>
      <c r="S21" s="7" t="s">
        <v>1144</v>
      </c>
      <c r="T21" s="7" t="s">
        <v>1145</v>
      </c>
      <c r="U21" s="7" t="s">
        <v>922</v>
      </c>
    </row>
    <row r="22" spans="1:21" ht="48" customHeight="1">
      <c r="A22" s="7" t="s">
        <v>223</v>
      </c>
      <c r="B22" s="7" t="s">
        <v>184</v>
      </c>
      <c r="C22" s="7" t="s">
        <v>185</v>
      </c>
      <c r="D22" s="7" t="s">
        <v>211</v>
      </c>
      <c r="E22" s="7" t="s">
        <v>210</v>
      </c>
      <c r="F22" s="7" t="s">
        <v>531</v>
      </c>
      <c r="G22" s="7" t="s">
        <v>212</v>
      </c>
      <c r="H22" s="7">
        <v>42.467869999999998</v>
      </c>
      <c r="I22" s="7">
        <v>74.454409999999996</v>
      </c>
      <c r="J22" s="7"/>
      <c r="K22" s="7" t="s">
        <v>533</v>
      </c>
      <c r="L22" s="7" t="s">
        <v>1062</v>
      </c>
      <c r="M22" s="7" t="s">
        <v>227</v>
      </c>
      <c r="N22" s="7" t="s">
        <v>537</v>
      </c>
      <c r="O22" s="7" t="s">
        <v>538</v>
      </c>
      <c r="P22" s="7" t="s">
        <v>1063</v>
      </c>
      <c r="Q22" s="7" t="s">
        <v>217</v>
      </c>
      <c r="R22" s="7" t="s">
        <v>540</v>
      </c>
      <c r="S22" s="7" t="s">
        <v>1144</v>
      </c>
      <c r="T22" s="7" t="s">
        <v>1145</v>
      </c>
      <c r="U22" s="7" t="s">
        <v>922</v>
      </c>
    </row>
  </sheetData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1"/>
  <sheetViews>
    <sheetView showGridLines="0" workbookViewId="0"/>
  </sheetViews>
  <sheetFormatPr defaultRowHeight="14.25"/>
  <cols>
    <col min="1" max="1" width="14" customWidth="1"/>
    <col min="2" max="3" width="13" customWidth="1"/>
    <col min="4" max="11" width="20" customWidth="1"/>
    <col min="12" max="12" width="34" customWidth="1"/>
  </cols>
  <sheetData>
    <row r="1" spans="1:12" ht="30" customHeight="1">
      <c r="A1" s="10" t="s">
        <v>1146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0" customHeight="1">
      <c r="A2" s="4" t="s">
        <v>35</v>
      </c>
      <c r="B2" s="4" t="s">
        <v>1147</v>
      </c>
      <c r="C2" s="4" t="s">
        <v>1148</v>
      </c>
      <c r="D2" s="4" t="s">
        <v>880</v>
      </c>
      <c r="E2" s="4" t="s">
        <v>39</v>
      </c>
      <c r="F2" s="4" t="s">
        <v>515</v>
      </c>
      <c r="G2" s="4" t="s">
        <v>1149</v>
      </c>
      <c r="H2" s="4" t="s">
        <v>43</v>
      </c>
      <c r="I2" s="4" t="s">
        <v>44</v>
      </c>
      <c r="J2" s="4" t="s">
        <v>45</v>
      </c>
      <c r="K2" s="4" t="s">
        <v>1150</v>
      </c>
      <c r="L2" s="4" t="s">
        <v>1151</v>
      </c>
    </row>
    <row r="3" spans="1:12" ht="21.6" customHeight="1">
      <c r="A3" s="5" t="s">
        <v>61</v>
      </c>
      <c r="B3" s="5" t="s">
        <v>1152</v>
      </c>
      <c r="C3" s="5" t="s">
        <v>62</v>
      </c>
      <c r="D3" s="5" t="s">
        <v>63</v>
      </c>
      <c r="E3" s="5" t="s">
        <v>65</v>
      </c>
      <c r="F3" s="5" t="s">
        <v>68</v>
      </c>
      <c r="G3" s="5" t="s">
        <v>69</v>
      </c>
      <c r="H3" s="5"/>
      <c r="I3" s="5"/>
      <c r="J3" s="5"/>
      <c r="K3" s="5" t="s">
        <v>1153</v>
      </c>
      <c r="L3" s="5" t="s">
        <v>70</v>
      </c>
    </row>
    <row r="4" spans="1:12" ht="21.6" customHeight="1">
      <c r="A4" s="5" t="s">
        <v>74</v>
      </c>
      <c r="B4" s="5" t="s">
        <v>1152</v>
      </c>
      <c r="C4" s="5" t="s">
        <v>75</v>
      </c>
      <c r="D4" s="5" t="s">
        <v>76</v>
      </c>
      <c r="E4" s="5" t="s">
        <v>65</v>
      </c>
      <c r="F4" s="5"/>
      <c r="G4" s="5" t="s">
        <v>81</v>
      </c>
      <c r="H4" s="5"/>
      <c r="I4" s="5"/>
      <c r="J4" s="5" t="s">
        <v>78</v>
      </c>
      <c r="K4" s="5" t="s">
        <v>1153</v>
      </c>
      <c r="L4" s="5" t="s">
        <v>82</v>
      </c>
    </row>
    <row r="5" spans="1:12" ht="15" customHeight="1">
      <c r="A5" s="5" t="s">
        <v>83</v>
      </c>
      <c r="B5" s="5" t="s">
        <v>1152</v>
      </c>
      <c r="C5" s="5" t="s">
        <v>84</v>
      </c>
      <c r="D5" s="5" t="s">
        <v>85</v>
      </c>
      <c r="E5" s="5" t="s">
        <v>87</v>
      </c>
      <c r="F5" s="5"/>
      <c r="G5" s="5"/>
      <c r="H5" s="5">
        <v>50.291556</v>
      </c>
      <c r="I5" s="5">
        <v>83.797655000000006</v>
      </c>
      <c r="J5" s="5" t="s">
        <v>93</v>
      </c>
      <c r="K5" s="5" t="s">
        <v>1153</v>
      </c>
      <c r="L5" s="5"/>
    </row>
    <row r="6" spans="1:12" ht="15" customHeight="1">
      <c r="A6" s="5" t="s">
        <v>100</v>
      </c>
      <c r="B6" s="5" t="s">
        <v>1152</v>
      </c>
      <c r="C6" s="5" t="s">
        <v>101</v>
      </c>
      <c r="D6" s="5" t="s">
        <v>102</v>
      </c>
      <c r="E6" s="5" t="s">
        <v>65</v>
      </c>
      <c r="F6" s="5" t="s">
        <v>112</v>
      </c>
      <c r="G6" s="5"/>
      <c r="H6" s="5">
        <v>41.185262000000002</v>
      </c>
      <c r="I6" s="5">
        <v>69.164494000000005</v>
      </c>
      <c r="J6" s="5" t="s">
        <v>108</v>
      </c>
      <c r="K6" s="5" t="s">
        <v>1153</v>
      </c>
      <c r="L6" s="5"/>
    </row>
    <row r="7" spans="1:12" ht="15" customHeight="1">
      <c r="A7" s="5" t="s">
        <v>117</v>
      </c>
      <c r="B7" s="5" t="s">
        <v>1152</v>
      </c>
      <c r="C7" s="5" t="s">
        <v>118</v>
      </c>
      <c r="D7" s="5" t="s">
        <v>102</v>
      </c>
      <c r="E7" s="5" t="s">
        <v>65</v>
      </c>
      <c r="F7" s="5" t="s">
        <v>124</v>
      </c>
      <c r="G7" s="5"/>
      <c r="H7" s="5">
        <v>41.203961</v>
      </c>
      <c r="I7" s="5">
        <v>69.190380000000005</v>
      </c>
      <c r="J7" s="5" t="s">
        <v>122</v>
      </c>
      <c r="K7" s="5" t="s">
        <v>1153</v>
      </c>
      <c r="L7" s="5"/>
    </row>
    <row r="8" spans="1:12" ht="15" customHeight="1">
      <c r="A8" s="5" t="s">
        <v>125</v>
      </c>
      <c r="B8" s="5" t="s">
        <v>1152</v>
      </c>
      <c r="C8" s="5" t="s">
        <v>126</v>
      </c>
      <c r="D8" s="5" t="s">
        <v>102</v>
      </c>
      <c r="E8" s="5" t="s">
        <v>65</v>
      </c>
      <c r="F8" s="5" t="s">
        <v>129</v>
      </c>
      <c r="G8" s="5"/>
      <c r="H8" s="5">
        <v>41.204098999999999</v>
      </c>
      <c r="I8" s="5">
        <v>69.190240000000003</v>
      </c>
      <c r="J8" s="5" t="s">
        <v>122</v>
      </c>
      <c r="K8" s="5" t="s">
        <v>1153</v>
      </c>
      <c r="L8" s="5"/>
    </row>
    <row r="9" spans="1:12" ht="15" customHeight="1">
      <c r="A9" s="5" t="s">
        <v>130</v>
      </c>
      <c r="B9" s="5" t="s">
        <v>1152</v>
      </c>
      <c r="C9" s="5" t="s">
        <v>131</v>
      </c>
      <c r="D9" s="5" t="s">
        <v>102</v>
      </c>
      <c r="E9" s="5" t="s">
        <v>65</v>
      </c>
      <c r="F9" s="5" t="s">
        <v>134</v>
      </c>
      <c r="G9" s="5"/>
      <c r="H9" s="5">
        <v>41.204210000000003</v>
      </c>
      <c r="I9" s="5">
        <v>69.185998999999995</v>
      </c>
      <c r="J9" s="5" t="s">
        <v>122</v>
      </c>
      <c r="K9" s="5" t="s">
        <v>1153</v>
      </c>
      <c r="L9" s="5"/>
    </row>
    <row r="10" spans="1:12" ht="15" customHeight="1">
      <c r="A10" s="5" t="s">
        <v>135</v>
      </c>
      <c r="B10" s="5" t="s">
        <v>1152</v>
      </c>
      <c r="C10" s="5" t="s">
        <v>136</v>
      </c>
      <c r="D10" s="5" t="s">
        <v>102</v>
      </c>
      <c r="E10" s="5" t="s">
        <v>65</v>
      </c>
      <c r="F10" s="5" t="s">
        <v>139</v>
      </c>
      <c r="G10" s="5"/>
      <c r="H10" s="5">
        <v>41.204158</v>
      </c>
      <c r="I10" s="5">
        <v>69.185844000000003</v>
      </c>
      <c r="J10" s="5" t="s">
        <v>122</v>
      </c>
      <c r="K10" s="5" t="s">
        <v>1153</v>
      </c>
      <c r="L10" s="5"/>
    </row>
    <row r="11" spans="1:12" ht="15" customHeight="1">
      <c r="A11" s="5" t="s">
        <v>140</v>
      </c>
      <c r="B11" s="5" t="s">
        <v>1152</v>
      </c>
      <c r="C11" s="5" t="s">
        <v>141</v>
      </c>
      <c r="D11" s="5" t="s">
        <v>102</v>
      </c>
      <c r="E11" s="5" t="s">
        <v>65</v>
      </c>
      <c r="F11" s="5"/>
      <c r="G11" s="5"/>
      <c r="H11" s="5"/>
      <c r="I11" s="5"/>
      <c r="J11" s="5" t="s">
        <v>143</v>
      </c>
      <c r="K11" s="5" t="s">
        <v>1153</v>
      </c>
      <c r="L11" s="5"/>
    </row>
    <row r="12" spans="1:12" ht="15" customHeight="1">
      <c r="A12" s="5" t="s">
        <v>148</v>
      </c>
      <c r="B12" s="5" t="s">
        <v>1152</v>
      </c>
      <c r="C12" s="5" t="s">
        <v>149</v>
      </c>
      <c r="D12" s="5" t="s">
        <v>102</v>
      </c>
      <c r="E12" s="5" t="s">
        <v>87</v>
      </c>
      <c r="F12" s="5" t="s">
        <v>158</v>
      </c>
      <c r="G12" s="5"/>
      <c r="H12" s="5">
        <v>43.254958999999999</v>
      </c>
      <c r="I12" s="5">
        <v>76.957015999999996</v>
      </c>
      <c r="J12" s="5" t="s">
        <v>153</v>
      </c>
      <c r="K12" s="5" t="s">
        <v>1153</v>
      </c>
      <c r="L12" s="5" t="s">
        <v>161</v>
      </c>
    </row>
    <row r="13" spans="1:12" ht="15" customHeight="1">
      <c r="A13" s="5" t="s">
        <v>165</v>
      </c>
      <c r="B13" s="5" t="s">
        <v>1152</v>
      </c>
      <c r="C13" s="5" t="s">
        <v>166</v>
      </c>
      <c r="D13" s="5" t="s">
        <v>102</v>
      </c>
      <c r="E13" s="5" t="s">
        <v>87</v>
      </c>
      <c r="F13" s="5" t="s">
        <v>172</v>
      </c>
      <c r="G13" s="5"/>
      <c r="H13" s="5">
        <v>50.375480000000003</v>
      </c>
      <c r="I13" s="5">
        <v>80.497946999999996</v>
      </c>
      <c r="J13" s="5" t="s">
        <v>170</v>
      </c>
      <c r="K13" s="5" t="s">
        <v>1153</v>
      </c>
      <c r="L13" s="5" t="s">
        <v>174</v>
      </c>
    </row>
    <row r="14" spans="1:12" ht="15" customHeight="1">
      <c r="A14" s="5" t="s">
        <v>175</v>
      </c>
      <c r="B14" s="5" t="s">
        <v>1152</v>
      </c>
      <c r="C14" s="5" t="s">
        <v>176</v>
      </c>
      <c r="D14" s="5" t="s">
        <v>102</v>
      </c>
      <c r="E14" s="5" t="s">
        <v>87</v>
      </c>
      <c r="F14" s="5" t="s">
        <v>180</v>
      </c>
      <c r="G14" s="5"/>
      <c r="H14" s="5">
        <v>50.370113000000003</v>
      </c>
      <c r="I14" s="5">
        <v>80.484449999999995</v>
      </c>
      <c r="J14" s="5" t="s">
        <v>179</v>
      </c>
      <c r="K14" s="5" t="s">
        <v>1153</v>
      </c>
      <c r="L14" s="5" t="s">
        <v>181</v>
      </c>
    </row>
    <row r="15" spans="1:12" ht="15" customHeight="1">
      <c r="A15" s="5" t="s">
        <v>182</v>
      </c>
      <c r="B15" s="5" t="s">
        <v>1152</v>
      </c>
      <c r="C15" s="5" t="s">
        <v>183</v>
      </c>
      <c r="D15" s="5" t="s">
        <v>102</v>
      </c>
      <c r="E15" s="5" t="s">
        <v>184</v>
      </c>
      <c r="F15" s="5" t="s">
        <v>193</v>
      </c>
      <c r="G15" s="5"/>
      <c r="H15" s="5"/>
      <c r="I15" s="5"/>
      <c r="J15" s="5" t="s">
        <v>188</v>
      </c>
      <c r="K15" s="5" t="s">
        <v>1153</v>
      </c>
      <c r="L15" s="5"/>
    </row>
    <row r="16" spans="1:12" ht="15" customHeight="1">
      <c r="A16" s="5" t="s">
        <v>198</v>
      </c>
      <c r="B16" s="5" t="s">
        <v>1152</v>
      </c>
      <c r="C16" s="5" t="s">
        <v>199</v>
      </c>
      <c r="D16" s="5" t="s">
        <v>200</v>
      </c>
      <c r="E16" s="5" t="s">
        <v>184</v>
      </c>
      <c r="F16" s="5" t="s">
        <v>205</v>
      </c>
      <c r="G16" s="5"/>
      <c r="H16" s="5"/>
      <c r="I16" s="5"/>
      <c r="J16" s="5" t="s">
        <v>204</v>
      </c>
      <c r="K16" s="5" t="s">
        <v>1153</v>
      </c>
      <c r="L16" s="5"/>
    </row>
    <row r="17" spans="1:12" ht="15" customHeight="1">
      <c r="A17" s="5" t="s">
        <v>208</v>
      </c>
      <c r="B17" s="5" t="s">
        <v>1152</v>
      </c>
      <c r="C17" s="5" t="s">
        <v>209</v>
      </c>
      <c r="D17" s="5" t="s">
        <v>210</v>
      </c>
      <c r="E17" s="5" t="s">
        <v>184</v>
      </c>
      <c r="F17" s="5" t="s">
        <v>218</v>
      </c>
      <c r="G17" s="5"/>
      <c r="H17" s="5">
        <v>42.538589999999999</v>
      </c>
      <c r="I17" s="5">
        <v>74.536699999999996</v>
      </c>
      <c r="J17" s="5" t="s">
        <v>215</v>
      </c>
      <c r="K17" s="5" t="s">
        <v>1154</v>
      </c>
      <c r="L17" s="5" t="s">
        <v>219</v>
      </c>
    </row>
    <row r="18" spans="1:12" ht="15" customHeight="1">
      <c r="A18" s="5" t="s">
        <v>208</v>
      </c>
      <c r="B18" s="5" t="s">
        <v>1152</v>
      </c>
      <c r="C18" s="5" t="s">
        <v>233</v>
      </c>
      <c r="D18" s="5" t="s">
        <v>210</v>
      </c>
      <c r="E18" s="5" t="s">
        <v>184</v>
      </c>
      <c r="F18" s="5" t="s">
        <v>234</v>
      </c>
      <c r="G18" s="5"/>
      <c r="H18" s="5">
        <v>42.538589999999999</v>
      </c>
      <c r="I18" s="5">
        <v>74.536699999999996</v>
      </c>
      <c r="J18" s="5" t="s">
        <v>215</v>
      </c>
      <c r="K18" s="5" t="s">
        <v>1154</v>
      </c>
      <c r="L18" s="5" t="s">
        <v>235</v>
      </c>
    </row>
    <row r="19" spans="1:12" ht="15" customHeight="1">
      <c r="A19" s="5" t="s">
        <v>208</v>
      </c>
      <c r="B19" s="5" t="s">
        <v>1152</v>
      </c>
      <c r="C19" s="5" t="s">
        <v>239</v>
      </c>
      <c r="D19" s="5" t="s">
        <v>210</v>
      </c>
      <c r="E19" s="5" t="s">
        <v>184</v>
      </c>
      <c r="F19" s="5" t="s">
        <v>240</v>
      </c>
      <c r="G19" s="5"/>
      <c r="H19" s="5">
        <v>42.538589999999999</v>
      </c>
      <c r="I19" s="5">
        <v>74.536699999999996</v>
      </c>
      <c r="J19" s="5" t="s">
        <v>215</v>
      </c>
      <c r="K19" s="5" t="s">
        <v>1154</v>
      </c>
      <c r="L19" s="5" t="s">
        <v>241</v>
      </c>
    </row>
    <row r="20" spans="1:12" ht="15" customHeight="1">
      <c r="A20" s="5" t="s">
        <v>208</v>
      </c>
      <c r="B20" s="5" t="s">
        <v>1152</v>
      </c>
      <c r="C20" s="5" t="s">
        <v>242</v>
      </c>
      <c r="D20" s="5" t="s">
        <v>210</v>
      </c>
      <c r="E20" s="5" t="s">
        <v>184</v>
      </c>
      <c r="F20" s="5" t="s">
        <v>243</v>
      </c>
      <c r="G20" s="5"/>
      <c r="H20" s="5">
        <v>42.538589999999999</v>
      </c>
      <c r="I20" s="5">
        <v>74.536699999999996</v>
      </c>
      <c r="J20" s="5" t="s">
        <v>215</v>
      </c>
      <c r="K20" s="5" t="s">
        <v>1154</v>
      </c>
      <c r="L20" s="5" t="s">
        <v>244</v>
      </c>
    </row>
    <row r="21" spans="1:12" ht="15" customHeight="1">
      <c r="A21" s="5" t="s">
        <v>208</v>
      </c>
      <c r="B21" s="5" t="s">
        <v>1152</v>
      </c>
      <c r="C21" s="5" t="s">
        <v>251</v>
      </c>
      <c r="D21" s="5" t="s">
        <v>210</v>
      </c>
      <c r="E21" s="5" t="s">
        <v>184</v>
      </c>
      <c r="F21" s="5" t="s">
        <v>252</v>
      </c>
      <c r="G21" s="5"/>
      <c r="H21" s="5">
        <v>42.538589999999999</v>
      </c>
      <c r="I21" s="5">
        <v>74.536699999999996</v>
      </c>
      <c r="J21" s="5" t="s">
        <v>215</v>
      </c>
      <c r="K21" s="5" t="s">
        <v>1154</v>
      </c>
      <c r="L21" s="5" t="s">
        <v>253</v>
      </c>
    </row>
    <row r="22" spans="1:12" ht="15" customHeight="1">
      <c r="A22" s="5" t="s">
        <v>208</v>
      </c>
      <c r="B22" s="5" t="s">
        <v>1152</v>
      </c>
      <c r="C22" s="5" t="s">
        <v>257</v>
      </c>
      <c r="D22" s="5" t="s">
        <v>210</v>
      </c>
      <c r="E22" s="5" t="s">
        <v>184</v>
      </c>
      <c r="F22" s="5" t="s">
        <v>258</v>
      </c>
      <c r="G22" s="5"/>
      <c r="H22" s="5">
        <v>42.538589999999999</v>
      </c>
      <c r="I22" s="5">
        <v>74.536699999999996</v>
      </c>
      <c r="J22" s="5" t="s">
        <v>215</v>
      </c>
      <c r="K22" s="5" t="s">
        <v>1154</v>
      </c>
      <c r="L22" s="5" t="s">
        <v>259</v>
      </c>
    </row>
    <row r="23" spans="1:12" ht="15" customHeight="1">
      <c r="A23" s="5" t="s">
        <v>208</v>
      </c>
      <c r="B23" s="5" t="s">
        <v>1152</v>
      </c>
      <c r="C23" s="5" t="s">
        <v>260</v>
      </c>
      <c r="D23" s="5" t="s">
        <v>210</v>
      </c>
      <c r="E23" s="5" t="s">
        <v>184</v>
      </c>
      <c r="F23" s="5" t="s">
        <v>261</v>
      </c>
      <c r="G23" s="5"/>
      <c r="H23" s="5">
        <v>42.538589999999999</v>
      </c>
      <c r="I23" s="5">
        <v>74.536699999999996</v>
      </c>
      <c r="J23" s="5" t="s">
        <v>215</v>
      </c>
      <c r="K23" s="5" t="s">
        <v>1154</v>
      </c>
      <c r="L23" s="5" t="s">
        <v>262</v>
      </c>
    </row>
    <row r="24" spans="1:12" ht="15" customHeight="1">
      <c r="A24" s="5" t="s">
        <v>208</v>
      </c>
      <c r="B24" s="5" t="s">
        <v>1152</v>
      </c>
      <c r="C24" s="5" t="s">
        <v>263</v>
      </c>
      <c r="D24" s="5" t="s">
        <v>210</v>
      </c>
      <c r="E24" s="5" t="s">
        <v>184</v>
      </c>
      <c r="F24" s="5" t="s">
        <v>264</v>
      </c>
      <c r="G24" s="5"/>
      <c r="H24" s="5">
        <v>42.538589999999999</v>
      </c>
      <c r="I24" s="5">
        <v>74.536699999999996</v>
      </c>
      <c r="J24" s="5" t="s">
        <v>215</v>
      </c>
      <c r="K24" s="5" t="s">
        <v>1154</v>
      </c>
      <c r="L24" s="5" t="s">
        <v>265</v>
      </c>
    </row>
    <row r="25" spans="1:12" ht="15" customHeight="1">
      <c r="A25" s="5" t="s">
        <v>208</v>
      </c>
      <c r="B25" s="5" t="s">
        <v>1152</v>
      </c>
      <c r="C25" s="5" t="s">
        <v>266</v>
      </c>
      <c r="D25" s="5" t="s">
        <v>210</v>
      </c>
      <c r="E25" s="5" t="s">
        <v>184</v>
      </c>
      <c r="F25" s="5" t="s">
        <v>267</v>
      </c>
      <c r="G25" s="5"/>
      <c r="H25" s="5">
        <v>42.538589999999999</v>
      </c>
      <c r="I25" s="5">
        <v>74.536699999999996</v>
      </c>
      <c r="J25" s="5" t="s">
        <v>215</v>
      </c>
      <c r="K25" s="5" t="s">
        <v>1154</v>
      </c>
      <c r="L25" s="5" t="s">
        <v>268</v>
      </c>
    </row>
    <row r="26" spans="1:12" ht="15" customHeight="1">
      <c r="A26" s="5" t="s">
        <v>208</v>
      </c>
      <c r="B26" s="5" t="s">
        <v>1152</v>
      </c>
      <c r="C26" s="5" t="s">
        <v>269</v>
      </c>
      <c r="D26" s="5" t="s">
        <v>210</v>
      </c>
      <c r="E26" s="5" t="s">
        <v>184</v>
      </c>
      <c r="F26" s="5" t="s">
        <v>270</v>
      </c>
      <c r="G26" s="5"/>
      <c r="H26" s="5">
        <v>42.538589999999999</v>
      </c>
      <c r="I26" s="5">
        <v>74.536699999999996</v>
      </c>
      <c r="J26" s="5" t="s">
        <v>215</v>
      </c>
      <c r="K26" s="5" t="s">
        <v>1154</v>
      </c>
      <c r="L26" s="5" t="s">
        <v>271</v>
      </c>
    </row>
    <row r="27" spans="1:12" ht="15" customHeight="1">
      <c r="A27" s="5" t="s">
        <v>208</v>
      </c>
      <c r="B27" s="5" t="s">
        <v>1152</v>
      </c>
      <c r="C27" s="5" t="s">
        <v>272</v>
      </c>
      <c r="D27" s="5" t="s">
        <v>210</v>
      </c>
      <c r="E27" s="5" t="s">
        <v>184</v>
      </c>
      <c r="F27" s="5" t="s">
        <v>273</v>
      </c>
      <c r="G27" s="5"/>
      <c r="H27" s="5">
        <v>42.538589999999999</v>
      </c>
      <c r="I27" s="5">
        <v>74.536699999999996</v>
      </c>
      <c r="J27" s="5" t="s">
        <v>215</v>
      </c>
      <c r="K27" s="5" t="s">
        <v>1154</v>
      </c>
      <c r="L27" s="5" t="s">
        <v>274</v>
      </c>
    </row>
    <row r="28" spans="1:12" ht="15" customHeight="1">
      <c r="A28" s="5" t="s">
        <v>208</v>
      </c>
      <c r="B28" s="5" t="s">
        <v>1152</v>
      </c>
      <c r="C28" s="5" t="s">
        <v>275</v>
      </c>
      <c r="D28" s="5" t="s">
        <v>210</v>
      </c>
      <c r="E28" s="5" t="s">
        <v>184</v>
      </c>
      <c r="F28" s="5" t="s">
        <v>276</v>
      </c>
      <c r="G28" s="5"/>
      <c r="H28" s="5">
        <v>42.538589999999999</v>
      </c>
      <c r="I28" s="5">
        <v>74.536699999999996</v>
      </c>
      <c r="J28" s="5" t="s">
        <v>215</v>
      </c>
      <c r="K28" s="5" t="s">
        <v>1154</v>
      </c>
      <c r="L28" s="5" t="s">
        <v>277</v>
      </c>
    </row>
    <row r="29" spans="1:12" ht="15" customHeight="1">
      <c r="A29" s="5" t="s">
        <v>208</v>
      </c>
      <c r="B29" s="5" t="s">
        <v>1152</v>
      </c>
      <c r="C29" s="5" t="s">
        <v>278</v>
      </c>
      <c r="D29" s="5" t="s">
        <v>210</v>
      </c>
      <c r="E29" s="5" t="s">
        <v>184</v>
      </c>
      <c r="F29" s="5" t="s">
        <v>279</v>
      </c>
      <c r="G29" s="5"/>
      <c r="H29" s="5">
        <v>42.538589999999999</v>
      </c>
      <c r="I29" s="5">
        <v>74.536699999999996</v>
      </c>
      <c r="J29" s="5" t="s">
        <v>215</v>
      </c>
      <c r="K29" s="5" t="s">
        <v>1154</v>
      </c>
      <c r="L29" s="5" t="s">
        <v>280</v>
      </c>
    </row>
    <row r="30" spans="1:12" ht="15" customHeight="1">
      <c r="A30" s="5" t="s">
        <v>208</v>
      </c>
      <c r="B30" s="5" t="s">
        <v>1152</v>
      </c>
      <c r="C30" s="5" t="s">
        <v>281</v>
      </c>
      <c r="D30" s="5" t="s">
        <v>210</v>
      </c>
      <c r="E30" s="5" t="s">
        <v>184</v>
      </c>
      <c r="F30" s="5" t="s">
        <v>282</v>
      </c>
      <c r="G30" s="5"/>
      <c r="H30" s="5">
        <v>42.538589999999999</v>
      </c>
      <c r="I30" s="5">
        <v>74.536699999999996</v>
      </c>
      <c r="J30" s="5" t="s">
        <v>215</v>
      </c>
      <c r="K30" s="5" t="s">
        <v>1154</v>
      </c>
      <c r="L30" s="5" t="s">
        <v>283</v>
      </c>
    </row>
    <row r="31" spans="1:12" ht="15" customHeight="1">
      <c r="A31" s="5" t="s">
        <v>208</v>
      </c>
      <c r="B31" s="5" t="s">
        <v>1152</v>
      </c>
      <c r="C31" s="5" t="s">
        <v>284</v>
      </c>
      <c r="D31" s="5" t="s">
        <v>210</v>
      </c>
      <c r="E31" s="5" t="s">
        <v>184</v>
      </c>
      <c r="F31" s="5" t="s">
        <v>285</v>
      </c>
      <c r="G31" s="5"/>
      <c r="H31" s="5">
        <v>42.538589999999999</v>
      </c>
      <c r="I31" s="5">
        <v>74.536699999999996</v>
      </c>
      <c r="J31" s="5" t="s">
        <v>215</v>
      </c>
      <c r="K31" s="5" t="s">
        <v>1154</v>
      </c>
      <c r="L31" s="5" t="s">
        <v>286</v>
      </c>
    </row>
    <row r="32" spans="1:12" ht="15" customHeight="1">
      <c r="A32" s="5" t="s">
        <v>208</v>
      </c>
      <c r="B32" s="5" t="s">
        <v>1152</v>
      </c>
      <c r="C32" s="5" t="s">
        <v>287</v>
      </c>
      <c r="D32" s="5" t="s">
        <v>210</v>
      </c>
      <c r="E32" s="5" t="s">
        <v>184</v>
      </c>
      <c r="F32" s="5" t="s">
        <v>288</v>
      </c>
      <c r="G32" s="5"/>
      <c r="H32" s="5">
        <v>42.538589999999999</v>
      </c>
      <c r="I32" s="5">
        <v>74.536699999999996</v>
      </c>
      <c r="J32" s="5" t="s">
        <v>215</v>
      </c>
      <c r="K32" s="5" t="s">
        <v>1154</v>
      </c>
      <c r="L32" s="5" t="s">
        <v>289</v>
      </c>
    </row>
    <row r="33" spans="1:12" ht="15" customHeight="1">
      <c r="A33" s="5" t="s">
        <v>223</v>
      </c>
      <c r="B33" s="5" t="s">
        <v>1152</v>
      </c>
      <c r="C33" s="5" t="s">
        <v>224</v>
      </c>
      <c r="D33" s="5" t="s">
        <v>210</v>
      </c>
      <c r="E33" s="5" t="s">
        <v>184</v>
      </c>
      <c r="F33" s="5" t="s">
        <v>228</v>
      </c>
      <c r="G33" s="5"/>
      <c r="H33" s="5">
        <v>42.467869999999998</v>
      </c>
      <c r="I33" s="5">
        <v>74.454409999999996</v>
      </c>
      <c r="J33" s="5" t="s">
        <v>227</v>
      </c>
      <c r="K33" s="5" t="s">
        <v>1154</v>
      </c>
      <c r="L33" s="5" t="s">
        <v>229</v>
      </c>
    </row>
    <row r="34" spans="1:12" ht="15" customHeight="1">
      <c r="A34" s="5" t="s">
        <v>223</v>
      </c>
      <c r="B34" s="5" t="s">
        <v>1152</v>
      </c>
      <c r="C34" s="5" t="s">
        <v>230</v>
      </c>
      <c r="D34" s="5" t="s">
        <v>210</v>
      </c>
      <c r="E34" s="5" t="s">
        <v>184</v>
      </c>
      <c r="F34" s="5" t="s">
        <v>231</v>
      </c>
      <c r="G34" s="5"/>
      <c r="H34" s="5">
        <v>42.467869999999998</v>
      </c>
      <c r="I34" s="5">
        <v>74.454409999999996</v>
      </c>
      <c r="J34" s="5" t="s">
        <v>227</v>
      </c>
      <c r="K34" s="5" t="s">
        <v>1154</v>
      </c>
      <c r="L34" s="5" t="s">
        <v>232</v>
      </c>
    </row>
    <row r="35" spans="1:12" ht="15" customHeight="1">
      <c r="A35" s="5" t="s">
        <v>223</v>
      </c>
      <c r="B35" s="5" t="s">
        <v>1152</v>
      </c>
      <c r="C35" s="5" t="s">
        <v>236</v>
      </c>
      <c r="D35" s="5" t="s">
        <v>210</v>
      </c>
      <c r="E35" s="5" t="s">
        <v>184</v>
      </c>
      <c r="F35" s="5" t="s">
        <v>237</v>
      </c>
      <c r="G35" s="5"/>
      <c r="H35" s="5">
        <v>42.467869999999998</v>
      </c>
      <c r="I35" s="5">
        <v>74.454409999999996</v>
      </c>
      <c r="J35" s="5" t="s">
        <v>227</v>
      </c>
      <c r="K35" s="5" t="s">
        <v>1154</v>
      </c>
      <c r="L35" s="5" t="s">
        <v>238</v>
      </c>
    </row>
    <row r="36" spans="1:12" ht="15" customHeight="1">
      <c r="A36" s="5" t="s">
        <v>223</v>
      </c>
      <c r="B36" s="5" t="s">
        <v>1152</v>
      </c>
      <c r="C36" s="5" t="s">
        <v>245</v>
      </c>
      <c r="D36" s="5" t="s">
        <v>210</v>
      </c>
      <c r="E36" s="5" t="s">
        <v>184</v>
      </c>
      <c r="F36" s="5" t="s">
        <v>246</v>
      </c>
      <c r="G36" s="5"/>
      <c r="H36" s="5">
        <v>42.467869999999998</v>
      </c>
      <c r="I36" s="5">
        <v>74.454409999999996</v>
      </c>
      <c r="J36" s="5" t="s">
        <v>227</v>
      </c>
      <c r="K36" s="5" t="s">
        <v>1154</v>
      </c>
      <c r="L36" s="5" t="s">
        <v>247</v>
      </c>
    </row>
    <row r="37" spans="1:12" ht="15" customHeight="1">
      <c r="A37" s="5" t="s">
        <v>223</v>
      </c>
      <c r="B37" s="5" t="s">
        <v>1152</v>
      </c>
      <c r="C37" s="5" t="s">
        <v>248</v>
      </c>
      <c r="D37" s="5" t="s">
        <v>210</v>
      </c>
      <c r="E37" s="5" t="s">
        <v>184</v>
      </c>
      <c r="F37" s="5" t="s">
        <v>249</v>
      </c>
      <c r="G37" s="5"/>
      <c r="H37" s="5">
        <v>42.467869999999998</v>
      </c>
      <c r="I37" s="5">
        <v>74.454409999999996</v>
      </c>
      <c r="J37" s="5" t="s">
        <v>227</v>
      </c>
      <c r="K37" s="5" t="s">
        <v>1154</v>
      </c>
      <c r="L37" s="5" t="s">
        <v>250</v>
      </c>
    </row>
    <row r="38" spans="1:12" ht="15" customHeight="1">
      <c r="A38" s="5" t="s">
        <v>223</v>
      </c>
      <c r="B38" s="5" t="s">
        <v>1152</v>
      </c>
      <c r="C38" s="5" t="s">
        <v>254</v>
      </c>
      <c r="D38" s="5" t="s">
        <v>210</v>
      </c>
      <c r="E38" s="5" t="s">
        <v>184</v>
      </c>
      <c r="F38" s="5" t="s">
        <v>255</v>
      </c>
      <c r="G38" s="5"/>
      <c r="H38" s="5">
        <v>42.467869999999998</v>
      </c>
      <c r="I38" s="5">
        <v>74.454409999999996</v>
      </c>
      <c r="J38" s="5" t="s">
        <v>227</v>
      </c>
      <c r="K38" s="5" t="s">
        <v>1154</v>
      </c>
      <c r="L38" s="5" t="s">
        <v>256</v>
      </c>
    </row>
    <row r="39" spans="1:12" ht="21.6" customHeight="1">
      <c r="A39" s="5" t="s">
        <v>290</v>
      </c>
      <c r="B39" s="5" t="s">
        <v>1152</v>
      </c>
      <c r="C39" s="5" t="s">
        <v>291</v>
      </c>
      <c r="D39" s="5" t="s">
        <v>102</v>
      </c>
      <c r="E39" s="5" t="s">
        <v>184</v>
      </c>
      <c r="F39" s="5" t="s">
        <v>292</v>
      </c>
      <c r="G39" s="5" t="s">
        <v>293</v>
      </c>
      <c r="H39" s="5"/>
      <c r="I39" s="5"/>
      <c r="J39" s="5"/>
      <c r="K39" s="5" t="s">
        <v>1153</v>
      </c>
      <c r="L39" s="5" t="s">
        <v>294</v>
      </c>
    </row>
    <row r="40" spans="1:12" ht="21.6" customHeight="1">
      <c r="A40" s="5" t="s">
        <v>295</v>
      </c>
      <c r="B40" s="5" t="s">
        <v>1152</v>
      </c>
      <c r="C40" s="5" t="s">
        <v>296</v>
      </c>
      <c r="D40" s="5" t="s">
        <v>102</v>
      </c>
      <c r="E40" s="5" t="s">
        <v>184</v>
      </c>
      <c r="F40" s="5" t="s">
        <v>297</v>
      </c>
      <c r="G40" s="5" t="s">
        <v>298</v>
      </c>
      <c r="H40" s="5"/>
      <c r="I40" s="5"/>
      <c r="J40" s="5"/>
      <c r="K40" s="5" t="s">
        <v>1153</v>
      </c>
      <c r="L40" s="5" t="s">
        <v>299</v>
      </c>
    </row>
    <row r="41" spans="1:12" ht="21.6" customHeight="1">
      <c r="A41" s="5" t="s">
        <v>300</v>
      </c>
      <c r="B41" s="5" t="s">
        <v>1152</v>
      </c>
      <c r="C41" s="5" t="s">
        <v>301</v>
      </c>
      <c r="D41" s="5" t="s">
        <v>102</v>
      </c>
      <c r="E41" s="5" t="s">
        <v>184</v>
      </c>
      <c r="F41" s="5" t="s">
        <v>302</v>
      </c>
      <c r="G41" s="5" t="s">
        <v>303</v>
      </c>
      <c r="H41" s="5"/>
      <c r="I41" s="5"/>
      <c r="J41" s="5"/>
      <c r="K41" s="5" t="s">
        <v>1153</v>
      </c>
      <c r="L41" s="5" t="s">
        <v>304</v>
      </c>
    </row>
    <row r="42" spans="1:12" ht="21.6" customHeight="1">
      <c r="A42" s="5" t="s">
        <v>305</v>
      </c>
      <c r="B42" s="5" t="s">
        <v>1152</v>
      </c>
      <c r="C42" s="5" t="s">
        <v>306</v>
      </c>
      <c r="D42" s="5" t="s">
        <v>63</v>
      </c>
      <c r="E42" s="5" t="s">
        <v>65</v>
      </c>
      <c r="F42" s="5" t="s">
        <v>309</v>
      </c>
      <c r="G42" s="5" t="s">
        <v>312</v>
      </c>
      <c r="H42" s="5"/>
      <c r="I42" s="5"/>
      <c r="J42" s="5" t="s">
        <v>307</v>
      </c>
      <c r="K42" s="5" t="s">
        <v>1154</v>
      </c>
      <c r="L42" s="5" t="s">
        <v>313</v>
      </c>
    </row>
    <row r="43" spans="1:12" ht="21.6" customHeight="1">
      <c r="A43" s="5" t="s">
        <v>305</v>
      </c>
      <c r="B43" s="5" t="s">
        <v>1152</v>
      </c>
      <c r="C43" s="5" t="s">
        <v>321</v>
      </c>
      <c r="D43" s="5" t="s">
        <v>63</v>
      </c>
      <c r="E43" s="5" t="s">
        <v>65</v>
      </c>
      <c r="F43" s="5" t="s">
        <v>322</v>
      </c>
      <c r="G43" s="5" t="s">
        <v>323</v>
      </c>
      <c r="H43" s="5"/>
      <c r="I43" s="5"/>
      <c r="J43" s="5" t="s">
        <v>307</v>
      </c>
      <c r="K43" s="5" t="s">
        <v>1154</v>
      </c>
      <c r="L43" s="5" t="s">
        <v>324</v>
      </c>
    </row>
    <row r="44" spans="1:12" ht="32.450000000000003" customHeight="1">
      <c r="A44" s="5" t="s">
        <v>305</v>
      </c>
      <c r="B44" s="5" t="s">
        <v>1152</v>
      </c>
      <c r="C44" s="5" t="s">
        <v>486</v>
      </c>
      <c r="D44" s="5" t="s">
        <v>63</v>
      </c>
      <c r="E44" s="5" t="s">
        <v>65</v>
      </c>
      <c r="F44" s="5"/>
      <c r="G44" s="5" t="s">
        <v>490</v>
      </c>
      <c r="H44" s="5">
        <v>41.345770000000002</v>
      </c>
      <c r="I44" s="5">
        <v>69.316609999999997</v>
      </c>
      <c r="J44" s="5" t="s">
        <v>489</v>
      </c>
      <c r="K44" s="5" t="s">
        <v>1154</v>
      </c>
      <c r="L44" s="5" t="s">
        <v>491</v>
      </c>
    </row>
    <row r="45" spans="1:12" ht="21.6" customHeight="1">
      <c r="A45" s="5" t="s">
        <v>316</v>
      </c>
      <c r="B45" s="5" t="s">
        <v>1152</v>
      </c>
      <c r="C45" s="5" t="s">
        <v>317</v>
      </c>
      <c r="D45" s="5" t="s">
        <v>102</v>
      </c>
      <c r="E45" s="5" t="s">
        <v>184</v>
      </c>
      <c r="F45" s="5" t="s">
        <v>318</v>
      </c>
      <c r="G45" s="5" t="s">
        <v>319</v>
      </c>
      <c r="H45" s="5"/>
      <c r="I45" s="5"/>
      <c r="J45" s="5"/>
      <c r="K45" s="5" t="s">
        <v>1153</v>
      </c>
      <c r="L45" s="5" t="s">
        <v>320</v>
      </c>
    </row>
    <row r="46" spans="1:12" ht="21.6" customHeight="1">
      <c r="A46" s="5" t="s">
        <v>325</v>
      </c>
      <c r="B46" s="5" t="s">
        <v>1152</v>
      </c>
      <c r="C46" s="5" t="s">
        <v>326</v>
      </c>
      <c r="D46" s="5" t="s">
        <v>76</v>
      </c>
      <c r="E46" s="5" t="s">
        <v>65</v>
      </c>
      <c r="F46" s="5" t="s">
        <v>329</v>
      </c>
      <c r="G46" s="5" t="s">
        <v>331</v>
      </c>
      <c r="H46" s="5"/>
      <c r="I46" s="5"/>
      <c r="J46" s="5" t="s">
        <v>327</v>
      </c>
      <c r="K46" s="5" t="s">
        <v>1154</v>
      </c>
      <c r="L46" s="5" t="s">
        <v>332</v>
      </c>
    </row>
    <row r="47" spans="1:12" ht="21.6" customHeight="1">
      <c r="A47" s="5" t="s">
        <v>325</v>
      </c>
      <c r="B47" s="5" t="s">
        <v>1152</v>
      </c>
      <c r="C47" s="5" t="s">
        <v>338</v>
      </c>
      <c r="D47" s="5" t="s">
        <v>76</v>
      </c>
      <c r="E47" s="5" t="s">
        <v>65</v>
      </c>
      <c r="F47" s="5" t="s">
        <v>339</v>
      </c>
      <c r="G47" s="5" t="s">
        <v>340</v>
      </c>
      <c r="H47" s="5"/>
      <c r="I47" s="5"/>
      <c r="J47" s="5" t="s">
        <v>327</v>
      </c>
      <c r="K47" s="5" t="s">
        <v>1154</v>
      </c>
      <c r="L47" s="5" t="s">
        <v>341</v>
      </c>
    </row>
    <row r="48" spans="1:12" ht="32.450000000000003" customHeight="1">
      <c r="A48" s="5" t="s">
        <v>325</v>
      </c>
      <c r="B48" s="5" t="s">
        <v>1152</v>
      </c>
      <c r="C48" s="5" t="s">
        <v>413</v>
      </c>
      <c r="D48" s="5" t="s">
        <v>76</v>
      </c>
      <c r="E48" s="5" t="s">
        <v>65</v>
      </c>
      <c r="F48" s="5"/>
      <c r="G48" s="5" t="s">
        <v>417</v>
      </c>
      <c r="H48" s="5">
        <v>40.507997000000003</v>
      </c>
      <c r="I48" s="5">
        <v>66.780580999999998</v>
      </c>
      <c r="J48" s="5" t="s">
        <v>416</v>
      </c>
      <c r="K48" s="5" t="s">
        <v>1154</v>
      </c>
      <c r="L48" s="5" t="s">
        <v>418</v>
      </c>
    </row>
    <row r="49" spans="1:12" ht="21.6" customHeight="1">
      <c r="A49" s="5" t="s">
        <v>333</v>
      </c>
      <c r="B49" s="5" t="s">
        <v>1152</v>
      </c>
      <c r="C49" s="5" t="s">
        <v>334</v>
      </c>
      <c r="D49" s="5" t="s">
        <v>102</v>
      </c>
      <c r="E49" s="5" t="s">
        <v>184</v>
      </c>
      <c r="F49" s="5" t="s">
        <v>335</v>
      </c>
      <c r="G49" s="5" t="s">
        <v>336</v>
      </c>
      <c r="H49" s="5"/>
      <c r="I49" s="5"/>
      <c r="J49" s="5"/>
      <c r="K49" s="5" t="s">
        <v>1153</v>
      </c>
      <c r="L49" s="5" t="s">
        <v>337</v>
      </c>
    </row>
    <row r="50" spans="1:12" ht="15" customHeight="1">
      <c r="A50" s="5" t="s">
        <v>342</v>
      </c>
      <c r="B50" s="5" t="s">
        <v>1152</v>
      </c>
      <c r="C50" s="5" t="s">
        <v>343</v>
      </c>
      <c r="D50" s="5" t="s">
        <v>102</v>
      </c>
      <c r="E50" s="5" t="s">
        <v>344</v>
      </c>
      <c r="F50" s="5" t="s">
        <v>352</v>
      </c>
      <c r="G50" s="5"/>
      <c r="H50" s="5">
        <v>38.804200000000002</v>
      </c>
      <c r="I50" s="5">
        <v>68.807500000000005</v>
      </c>
      <c r="J50" s="5" t="s">
        <v>349</v>
      </c>
      <c r="K50" s="5" t="s">
        <v>1153</v>
      </c>
      <c r="L50" s="5"/>
    </row>
    <row r="51" spans="1:12" ht="15" customHeight="1">
      <c r="A51" s="5" t="s">
        <v>356</v>
      </c>
      <c r="B51" s="5" t="s">
        <v>1152</v>
      </c>
      <c r="C51" s="5" t="s">
        <v>357</v>
      </c>
      <c r="D51" s="5" t="s">
        <v>358</v>
      </c>
      <c r="E51" s="5" t="s">
        <v>344</v>
      </c>
      <c r="F51" s="5" t="s">
        <v>365</v>
      </c>
      <c r="G51" s="5"/>
      <c r="H51" s="5">
        <v>38.808590000000002</v>
      </c>
      <c r="I51" s="5">
        <v>68.818470000000005</v>
      </c>
      <c r="J51" s="5" t="s">
        <v>363</v>
      </c>
      <c r="K51" s="5" t="s">
        <v>1153</v>
      </c>
      <c r="L51" s="5"/>
    </row>
    <row r="52" spans="1:12" ht="15" customHeight="1">
      <c r="A52" s="5" t="s">
        <v>369</v>
      </c>
      <c r="B52" s="5" t="s">
        <v>1152</v>
      </c>
      <c r="C52" s="5" t="s">
        <v>370</v>
      </c>
      <c r="D52" s="5" t="s">
        <v>358</v>
      </c>
      <c r="E52" s="5" t="s">
        <v>344</v>
      </c>
      <c r="F52" s="5" t="s">
        <v>376</v>
      </c>
      <c r="G52" s="5"/>
      <c r="H52" s="5">
        <v>38.80941</v>
      </c>
      <c r="I52" s="5">
        <v>68.81765</v>
      </c>
      <c r="J52" s="5" t="s">
        <v>374</v>
      </c>
      <c r="K52" s="5" t="s">
        <v>1153</v>
      </c>
      <c r="L52" s="5"/>
    </row>
    <row r="53" spans="1:12" ht="15" customHeight="1">
      <c r="A53" s="5" t="s">
        <v>377</v>
      </c>
      <c r="B53" s="5" t="s">
        <v>1152</v>
      </c>
      <c r="C53" s="5" t="s">
        <v>378</v>
      </c>
      <c r="D53" s="5" t="s">
        <v>85</v>
      </c>
      <c r="E53" s="5" t="s">
        <v>65</v>
      </c>
      <c r="F53" s="5"/>
      <c r="G53" s="5"/>
      <c r="H53" s="5">
        <v>40.970205</v>
      </c>
      <c r="I53" s="5">
        <v>70.757417000000004</v>
      </c>
      <c r="J53" s="5" t="s">
        <v>382</v>
      </c>
      <c r="K53" s="5" t="s">
        <v>1153</v>
      </c>
      <c r="L53" s="5"/>
    </row>
    <row r="54" spans="1:12" ht="15" customHeight="1">
      <c r="A54" s="5" t="s">
        <v>384</v>
      </c>
      <c r="B54" s="5" t="s">
        <v>1152</v>
      </c>
      <c r="C54" s="5" t="s">
        <v>385</v>
      </c>
      <c r="D54" s="5" t="s">
        <v>85</v>
      </c>
      <c r="E54" s="5" t="s">
        <v>65</v>
      </c>
      <c r="F54" s="5"/>
      <c r="G54" s="5"/>
      <c r="H54" s="5">
        <v>41.044212000000002</v>
      </c>
      <c r="I54" s="5">
        <v>70.717569999999995</v>
      </c>
      <c r="J54" s="5" t="s">
        <v>382</v>
      </c>
      <c r="K54" s="5" t="s">
        <v>1153</v>
      </c>
      <c r="L54" s="5"/>
    </row>
    <row r="55" spans="1:12" ht="15" customHeight="1">
      <c r="A55" s="5" t="s">
        <v>388</v>
      </c>
      <c r="B55" s="5" t="s">
        <v>1152</v>
      </c>
      <c r="C55" s="5" t="s">
        <v>389</v>
      </c>
      <c r="D55" s="5" t="s">
        <v>85</v>
      </c>
      <c r="E55" s="5" t="s">
        <v>65</v>
      </c>
      <c r="F55" s="5"/>
      <c r="G55" s="5"/>
      <c r="H55" s="5">
        <v>41.382781999999999</v>
      </c>
      <c r="I55" s="5">
        <v>70.161079000000001</v>
      </c>
      <c r="J55" s="5" t="s">
        <v>392</v>
      </c>
      <c r="K55" s="5" t="s">
        <v>1153</v>
      </c>
      <c r="L55" s="5"/>
    </row>
    <row r="56" spans="1:12" ht="15" customHeight="1">
      <c r="A56" s="5" t="s">
        <v>394</v>
      </c>
      <c r="B56" s="5" t="s">
        <v>1152</v>
      </c>
      <c r="C56" s="5" t="s">
        <v>395</v>
      </c>
      <c r="D56" s="5" t="s">
        <v>85</v>
      </c>
      <c r="E56" s="5" t="s">
        <v>65</v>
      </c>
      <c r="F56" s="5"/>
      <c r="G56" s="5"/>
      <c r="H56" s="5">
        <v>38.950901999999999</v>
      </c>
      <c r="I56" s="5">
        <v>67.329913000000005</v>
      </c>
      <c r="J56" s="5" t="s">
        <v>392</v>
      </c>
      <c r="K56" s="5" t="s">
        <v>1153</v>
      </c>
      <c r="L56" s="5"/>
    </row>
    <row r="57" spans="1:12" ht="15" customHeight="1">
      <c r="A57" s="5" t="s">
        <v>399</v>
      </c>
      <c r="B57" s="5" t="s">
        <v>1152</v>
      </c>
      <c r="C57" s="5" t="s">
        <v>400</v>
      </c>
      <c r="D57" s="5" t="s">
        <v>85</v>
      </c>
      <c r="E57" s="5" t="s">
        <v>65</v>
      </c>
      <c r="F57" s="5"/>
      <c r="G57" s="5"/>
      <c r="H57" s="5">
        <v>38.962316999999999</v>
      </c>
      <c r="I57" s="5">
        <v>67.323924000000005</v>
      </c>
      <c r="J57" s="5" t="s">
        <v>392</v>
      </c>
      <c r="K57" s="5" t="s">
        <v>1153</v>
      </c>
      <c r="L57" s="5"/>
    </row>
    <row r="58" spans="1:12" ht="15" customHeight="1">
      <c r="A58" s="5" t="s">
        <v>403</v>
      </c>
      <c r="B58" s="5" t="s">
        <v>1152</v>
      </c>
      <c r="C58" s="5" t="s">
        <v>404</v>
      </c>
      <c r="D58" s="5" t="s">
        <v>85</v>
      </c>
      <c r="E58" s="5" t="s">
        <v>65</v>
      </c>
      <c r="F58" s="5"/>
      <c r="G58" s="5"/>
      <c r="H58" s="5">
        <v>40.445861999999998</v>
      </c>
      <c r="I58" s="5">
        <v>71.265258000000003</v>
      </c>
      <c r="J58" s="5" t="s">
        <v>392</v>
      </c>
      <c r="K58" s="5" t="s">
        <v>1153</v>
      </c>
      <c r="L58" s="5"/>
    </row>
    <row r="59" spans="1:12" ht="15" customHeight="1">
      <c r="A59" s="5" t="s">
        <v>408</v>
      </c>
      <c r="B59" s="5" t="s">
        <v>1152</v>
      </c>
      <c r="C59" s="5" t="s">
        <v>409</v>
      </c>
      <c r="D59" s="5" t="s">
        <v>85</v>
      </c>
      <c r="E59" s="5" t="s">
        <v>65</v>
      </c>
      <c r="F59" s="5"/>
      <c r="G59" s="5"/>
      <c r="H59" s="5">
        <v>39.653579000000001</v>
      </c>
      <c r="I59" s="5">
        <v>68.382667999999995</v>
      </c>
      <c r="J59" s="5" t="s">
        <v>392</v>
      </c>
      <c r="K59" s="5" t="s">
        <v>1153</v>
      </c>
      <c r="L59" s="5"/>
    </row>
    <row r="60" spans="1:12" ht="15" customHeight="1">
      <c r="A60" s="5" t="s">
        <v>420</v>
      </c>
      <c r="B60" s="5" t="s">
        <v>1152</v>
      </c>
      <c r="C60" s="5" t="s">
        <v>421</v>
      </c>
      <c r="D60" s="5" t="s">
        <v>102</v>
      </c>
      <c r="E60" s="5" t="s">
        <v>65</v>
      </c>
      <c r="F60" s="5"/>
      <c r="G60" s="5"/>
      <c r="H60" s="5">
        <v>41.133749000000002</v>
      </c>
      <c r="I60" s="5">
        <v>71.495704000000003</v>
      </c>
      <c r="J60" s="5" t="s">
        <v>382</v>
      </c>
      <c r="K60" s="5" t="s">
        <v>1153</v>
      </c>
      <c r="L60" s="5"/>
    </row>
    <row r="61" spans="1:12" ht="15" customHeight="1">
      <c r="A61" s="5" t="s">
        <v>425</v>
      </c>
      <c r="B61" s="5" t="s">
        <v>1152</v>
      </c>
      <c r="C61" s="5" t="s">
        <v>426</v>
      </c>
      <c r="D61" s="5" t="s">
        <v>85</v>
      </c>
      <c r="E61" s="5" t="s">
        <v>65</v>
      </c>
      <c r="F61" s="5"/>
      <c r="G61" s="5"/>
      <c r="H61" s="5">
        <v>41.714342000000002</v>
      </c>
      <c r="I61" s="5">
        <v>69.922689000000005</v>
      </c>
      <c r="J61" s="5" t="s">
        <v>429</v>
      </c>
      <c r="K61" s="5" t="s">
        <v>1153</v>
      </c>
      <c r="L61" s="5"/>
    </row>
    <row r="62" spans="1:12" ht="15" customHeight="1">
      <c r="A62" s="5" t="s">
        <v>432</v>
      </c>
      <c r="B62" s="5" t="s">
        <v>1152</v>
      </c>
      <c r="C62" s="5" t="s">
        <v>433</v>
      </c>
      <c r="D62" s="5" t="s">
        <v>85</v>
      </c>
      <c r="E62" s="5" t="s">
        <v>65</v>
      </c>
      <c r="F62" s="5"/>
      <c r="G62" s="5"/>
      <c r="H62" s="5">
        <v>41.096797000000002</v>
      </c>
      <c r="I62" s="5">
        <v>70.088718</v>
      </c>
      <c r="J62" s="5" t="s">
        <v>436</v>
      </c>
      <c r="K62" s="5" t="s">
        <v>1153</v>
      </c>
      <c r="L62" s="5"/>
    </row>
    <row r="63" spans="1:12" ht="15" customHeight="1">
      <c r="A63" s="5" t="s">
        <v>438</v>
      </c>
      <c r="B63" s="5" t="s">
        <v>1152</v>
      </c>
      <c r="C63" s="5" t="s">
        <v>439</v>
      </c>
      <c r="D63" s="5" t="s">
        <v>85</v>
      </c>
      <c r="E63" s="5" t="s">
        <v>65</v>
      </c>
      <c r="F63" s="5"/>
      <c r="G63" s="5"/>
      <c r="H63" s="5">
        <v>41.356408000000002</v>
      </c>
      <c r="I63" s="5">
        <v>70.115829000000005</v>
      </c>
      <c r="J63" s="5" t="s">
        <v>392</v>
      </c>
      <c r="K63" s="5" t="s">
        <v>1153</v>
      </c>
      <c r="L63" s="5"/>
    </row>
    <row r="64" spans="1:12" ht="15" customHeight="1">
      <c r="A64" s="5" t="s">
        <v>442</v>
      </c>
      <c r="B64" s="5" t="s">
        <v>1152</v>
      </c>
      <c r="C64" s="5" t="s">
        <v>443</v>
      </c>
      <c r="D64" s="5" t="s">
        <v>85</v>
      </c>
      <c r="E64" s="5" t="s">
        <v>65</v>
      </c>
      <c r="F64" s="5"/>
      <c r="G64" s="5"/>
      <c r="H64" s="5">
        <v>41.692152999999998</v>
      </c>
      <c r="I64" s="5">
        <v>70.066252000000006</v>
      </c>
      <c r="J64" s="5" t="s">
        <v>446</v>
      </c>
      <c r="K64" s="5" t="s">
        <v>1153</v>
      </c>
      <c r="L64" s="5"/>
    </row>
    <row r="65" spans="1:12" ht="15" customHeight="1">
      <c r="A65" s="5" t="s">
        <v>448</v>
      </c>
      <c r="B65" s="5" t="s">
        <v>1152</v>
      </c>
      <c r="C65" s="5" t="s">
        <v>449</v>
      </c>
      <c r="D65" s="5" t="s">
        <v>102</v>
      </c>
      <c r="E65" s="5" t="s">
        <v>65</v>
      </c>
      <c r="F65" s="5"/>
      <c r="G65" s="5"/>
      <c r="H65" s="5">
        <v>41.580457000000003</v>
      </c>
      <c r="I65" s="5">
        <v>69.771735000000007</v>
      </c>
      <c r="J65" s="5" t="s">
        <v>452</v>
      </c>
      <c r="K65" s="5" t="s">
        <v>1153</v>
      </c>
      <c r="L65" s="5"/>
    </row>
    <row r="66" spans="1:12" ht="15" customHeight="1">
      <c r="A66" s="5" t="s">
        <v>454</v>
      </c>
      <c r="B66" s="5" t="s">
        <v>1152</v>
      </c>
      <c r="C66" s="5" t="s">
        <v>455</v>
      </c>
      <c r="D66" s="5" t="s">
        <v>102</v>
      </c>
      <c r="E66" s="5" t="s">
        <v>65</v>
      </c>
      <c r="F66" s="5"/>
      <c r="G66" s="5"/>
      <c r="H66" s="5">
        <v>41.668315999999997</v>
      </c>
      <c r="I66" s="5">
        <v>69.703890999999999</v>
      </c>
      <c r="J66" s="5" t="s">
        <v>429</v>
      </c>
      <c r="K66" s="5" t="s">
        <v>1153</v>
      </c>
      <c r="L66" s="5"/>
    </row>
    <row r="67" spans="1:12" ht="15" customHeight="1">
      <c r="A67" s="5" t="s">
        <v>458</v>
      </c>
      <c r="B67" s="5" t="s">
        <v>1152</v>
      </c>
      <c r="C67" s="5" t="s">
        <v>459</v>
      </c>
      <c r="D67" s="5" t="s">
        <v>102</v>
      </c>
      <c r="E67" s="5" t="s">
        <v>65</v>
      </c>
      <c r="F67" s="5"/>
      <c r="G67" s="5"/>
      <c r="H67" s="5">
        <v>41.431367999999999</v>
      </c>
      <c r="I67" s="5">
        <v>70.083562000000001</v>
      </c>
      <c r="J67" s="5" t="s">
        <v>392</v>
      </c>
      <c r="K67" s="5" t="s">
        <v>1153</v>
      </c>
      <c r="L67" s="5"/>
    </row>
    <row r="68" spans="1:12" ht="15" customHeight="1">
      <c r="A68" s="5" t="s">
        <v>462</v>
      </c>
      <c r="B68" s="5" t="s">
        <v>1152</v>
      </c>
      <c r="C68" s="5" t="s">
        <v>463</v>
      </c>
      <c r="D68" s="5" t="s">
        <v>102</v>
      </c>
      <c r="E68" s="5" t="s">
        <v>65</v>
      </c>
      <c r="F68" s="5"/>
      <c r="G68" s="5"/>
      <c r="H68" s="5">
        <v>41.355905</v>
      </c>
      <c r="I68" s="5">
        <v>70.115300000000005</v>
      </c>
      <c r="J68" s="5" t="s">
        <v>392</v>
      </c>
      <c r="K68" s="5" t="s">
        <v>1153</v>
      </c>
      <c r="L68" s="5"/>
    </row>
    <row r="69" spans="1:12" ht="15" customHeight="1">
      <c r="A69" s="5" t="s">
        <v>466</v>
      </c>
      <c r="B69" s="5" t="s">
        <v>1152</v>
      </c>
      <c r="C69" s="5" t="s">
        <v>467</v>
      </c>
      <c r="D69" s="5" t="s">
        <v>102</v>
      </c>
      <c r="E69" s="5" t="s">
        <v>65</v>
      </c>
      <c r="F69" s="5"/>
      <c r="G69" s="5"/>
      <c r="H69" s="5">
        <v>38.214672</v>
      </c>
      <c r="I69" s="5">
        <v>67.024772999999996</v>
      </c>
      <c r="J69" s="5" t="s">
        <v>471</v>
      </c>
      <c r="K69" s="5" t="s">
        <v>1153</v>
      </c>
      <c r="L69" s="5"/>
    </row>
    <row r="70" spans="1:12" ht="15" customHeight="1">
      <c r="A70" s="5" t="s">
        <v>474</v>
      </c>
      <c r="B70" s="5" t="s">
        <v>1152</v>
      </c>
      <c r="C70" s="5" t="s">
        <v>475</v>
      </c>
      <c r="D70" s="5" t="s">
        <v>63</v>
      </c>
      <c r="E70" s="5" t="s">
        <v>65</v>
      </c>
      <c r="F70" s="5"/>
      <c r="G70" s="5"/>
      <c r="H70" s="5">
        <v>41.345244999999998</v>
      </c>
      <c r="I70" s="5">
        <v>69.317261999999999</v>
      </c>
      <c r="J70" s="5" t="s">
        <v>307</v>
      </c>
      <c r="K70" s="5" t="s">
        <v>1153</v>
      </c>
      <c r="L70" s="5"/>
    </row>
    <row r="71" spans="1:12" ht="15" customHeight="1">
      <c r="A71" s="5" t="s">
        <v>478</v>
      </c>
      <c r="B71" s="5" t="s">
        <v>1152</v>
      </c>
      <c r="C71" s="5" t="s">
        <v>479</v>
      </c>
      <c r="D71" s="5" t="s">
        <v>102</v>
      </c>
      <c r="E71" s="5" t="s">
        <v>65</v>
      </c>
      <c r="F71" s="5"/>
      <c r="G71" s="5"/>
      <c r="H71" s="5">
        <v>41.235266000000003</v>
      </c>
      <c r="I71" s="5">
        <v>69.850294000000005</v>
      </c>
      <c r="J71" s="5" t="s">
        <v>446</v>
      </c>
      <c r="K71" s="5" t="s">
        <v>1153</v>
      </c>
      <c r="L71" s="5"/>
    </row>
    <row r="72" spans="1:12" ht="15" customHeight="1">
      <c r="A72" s="5" t="s">
        <v>482</v>
      </c>
      <c r="B72" s="5" t="s">
        <v>1152</v>
      </c>
      <c r="C72" s="5" t="s">
        <v>483</v>
      </c>
      <c r="D72" s="5" t="s">
        <v>102</v>
      </c>
      <c r="E72" s="5" t="s">
        <v>65</v>
      </c>
      <c r="F72" s="5"/>
      <c r="G72" s="5"/>
      <c r="H72" s="5">
        <v>41.134829000000003</v>
      </c>
      <c r="I72" s="5">
        <v>70.044426000000001</v>
      </c>
      <c r="J72" s="5" t="s">
        <v>436</v>
      </c>
      <c r="K72" s="5" t="s">
        <v>1153</v>
      </c>
      <c r="L72" s="5"/>
    </row>
    <row r="73" spans="1:12" ht="15" customHeight="1">
      <c r="A73" s="5" t="s">
        <v>492</v>
      </c>
      <c r="B73" s="5" t="s">
        <v>1152</v>
      </c>
      <c r="C73" s="5" t="s">
        <v>493</v>
      </c>
      <c r="D73" s="5" t="s">
        <v>63</v>
      </c>
      <c r="E73" s="5" t="s">
        <v>65</v>
      </c>
      <c r="F73" s="5"/>
      <c r="G73" s="5"/>
      <c r="H73" s="5">
        <v>41.688060999999998</v>
      </c>
      <c r="I73" s="5">
        <v>69.933087</v>
      </c>
      <c r="J73" s="5" t="s">
        <v>496</v>
      </c>
      <c r="K73" s="5" t="s">
        <v>1153</v>
      </c>
      <c r="L73" s="5"/>
    </row>
    <row r="74" spans="1:12" ht="15" customHeight="1">
      <c r="A74" s="5" t="s">
        <v>498</v>
      </c>
      <c r="B74" s="5" t="s">
        <v>1152</v>
      </c>
      <c r="C74" s="5" t="s">
        <v>499</v>
      </c>
      <c r="D74" s="5" t="s">
        <v>63</v>
      </c>
      <c r="E74" s="5" t="s">
        <v>65</v>
      </c>
      <c r="F74" s="5"/>
      <c r="G74" s="5"/>
      <c r="H74" s="5">
        <v>41.708938000000003</v>
      </c>
      <c r="I74" s="5">
        <v>69.983069</v>
      </c>
      <c r="J74" s="5" t="s">
        <v>496</v>
      </c>
      <c r="K74" s="5" t="s">
        <v>1153</v>
      </c>
      <c r="L74" s="5"/>
    </row>
    <row r="75" spans="1:12" ht="15" customHeight="1">
      <c r="A75" s="5" t="s">
        <v>503</v>
      </c>
      <c r="B75" s="5" t="s">
        <v>1152</v>
      </c>
      <c r="C75" s="5" t="s">
        <v>504</v>
      </c>
      <c r="D75" s="5" t="s">
        <v>102</v>
      </c>
      <c r="E75" s="5" t="s">
        <v>344</v>
      </c>
      <c r="F75" s="5" t="s">
        <v>510</v>
      </c>
      <c r="G75" s="5"/>
      <c r="H75" s="5">
        <v>38.808584000000003</v>
      </c>
      <c r="I75" s="5">
        <v>68.819458999999995</v>
      </c>
      <c r="J75" s="5" t="s">
        <v>508</v>
      </c>
      <c r="K75" s="5" t="s">
        <v>1153</v>
      </c>
      <c r="L75" s="5" t="s">
        <v>511</v>
      </c>
    </row>
    <row r="76" spans="1:12" ht="21.6" customHeight="1">
      <c r="A76" s="5" t="s">
        <v>960</v>
      </c>
      <c r="B76" s="5" t="s">
        <v>1155</v>
      </c>
      <c r="C76" s="5" t="s">
        <v>1101</v>
      </c>
      <c r="D76" s="5" t="s">
        <v>103</v>
      </c>
      <c r="E76" s="5" t="s">
        <v>87</v>
      </c>
      <c r="F76" s="5"/>
      <c r="G76" s="5"/>
      <c r="H76" s="5"/>
      <c r="I76" s="5"/>
      <c r="J76" s="5" t="s">
        <v>1099</v>
      </c>
      <c r="K76" s="5" t="s">
        <v>1156</v>
      </c>
      <c r="L76" s="5"/>
    </row>
    <row r="77" spans="1:12" ht="21.6" customHeight="1">
      <c r="A77" s="5" t="s">
        <v>964</v>
      </c>
      <c r="B77" s="5" t="s">
        <v>1155</v>
      </c>
      <c r="C77" s="5" t="s">
        <v>1106</v>
      </c>
      <c r="D77" s="5" t="s">
        <v>103</v>
      </c>
      <c r="E77" s="5" t="s">
        <v>87</v>
      </c>
      <c r="F77" s="5"/>
      <c r="G77" s="5"/>
      <c r="H77" s="5"/>
      <c r="I77" s="5"/>
      <c r="J77" s="5"/>
      <c r="K77" s="5" t="s">
        <v>1156</v>
      </c>
      <c r="L77" s="5"/>
    </row>
    <row r="78" spans="1:12" ht="21.6" customHeight="1">
      <c r="A78" s="5" t="s">
        <v>965</v>
      </c>
      <c r="B78" s="5" t="s">
        <v>1155</v>
      </c>
      <c r="C78" s="5" t="s">
        <v>1109</v>
      </c>
      <c r="D78" s="5" t="s">
        <v>103</v>
      </c>
      <c r="E78" s="5" t="s">
        <v>87</v>
      </c>
      <c r="F78" s="5"/>
      <c r="G78" s="5"/>
      <c r="H78" s="5"/>
      <c r="I78" s="5"/>
      <c r="J78" s="5"/>
      <c r="K78" s="5" t="s">
        <v>1156</v>
      </c>
      <c r="L78" s="5"/>
    </row>
    <row r="79" spans="1:12" ht="21.6" customHeight="1">
      <c r="A79" s="5" t="s">
        <v>966</v>
      </c>
      <c r="B79" s="5" t="s">
        <v>1155</v>
      </c>
      <c r="C79" s="5" t="s">
        <v>1113</v>
      </c>
      <c r="D79" s="5" t="s">
        <v>790</v>
      </c>
      <c r="E79" s="5" t="s">
        <v>87</v>
      </c>
      <c r="F79" s="5"/>
      <c r="G79" s="5"/>
      <c r="H79" s="5"/>
      <c r="I79" s="5"/>
      <c r="J79" s="5" t="s">
        <v>1111</v>
      </c>
      <c r="K79" s="5" t="s">
        <v>1156</v>
      </c>
      <c r="L79" s="5"/>
    </row>
    <row r="80" spans="1:12" ht="21.6" customHeight="1">
      <c r="A80" s="5" t="s">
        <v>969</v>
      </c>
      <c r="B80" s="5" t="s">
        <v>1155</v>
      </c>
      <c r="C80" s="5" t="s">
        <v>1113</v>
      </c>
      <c r="D80" s="5" t="s">
        <v>790</v>
      </c>
      <c r="E80" s="5" t="s">
        <v>87</v>
      </c>
      <c r="F80" s="5"/>
      <c r="G80" s="5"/>
      <c r="H80" s="5"/>
      <c r="I80" s="5"/>
      <c r="J80" s="5" t="s">
        <v>1115</v>
      </c>
      <c r="K80" s="5" t="s">
        <v>1156</v>
      </c>
      <c r="L80" s="5"/>
    </row>
    <row r="81" spans="1:12" ht="21.6" customHeight="1">
      <c r="A81" s="5" t="s">
        <v>970</v>
      </c>
      <c r="B81" s="5" t="s">
        <v>1155</v>
      </c>
      <c r="C81" s="5" t="s">
        <v>1113</v>
      </c>
      <c r="D81" s="5" t="s">
        <v>77</v>
      </c>
      <c r="E81" s="5" t="s">
        <v>87</v>
      </c>
      <c r="F81" s="5"/>
      <c r="G81" s="5"/>
      <c r="H81" s="5"/>
      <c r="I81" s="5"/>
      <c r="J81" s="5" t="s">
        <v>1118</v>
      </c>
      <c r="K81" s="5" t="s">
        <v>1156</v>
      </c>
      <c r="L81" s="5"/>
    </row>
    <row r="82" spans="1:12" ht="21.6" customHeight="1">
      <c r="A82" s="5" t="s">
        <v>971</v>
      </c>
      <c r="B82" s="5" t="s">
        <v>1155</v>
      </c>
      <c r="C82" s="5" t="s">
        <v>1113</v>
      </c>
      <c r="D82" s="5" t="s">
        <v>77</v>
      </c>
      <c r="E82" s="5" t="s">
        <v>87</v>
      </c>
      <c r="F82" s="5"/>
      <c r="G82" s="5"/>
      <c r="H82" s="5"/>
      <c r="I82" s="5"/>
      <c r="J82" s="5" t="s">
        <v>1121</v>
      </c>
      <c r="K82" s="5" t="s">
        <v>1156</v>
      </c>
      <c r="L82" s="5"/>
    </row>
    <row r="83" spans="1:12" ht="15" customHeight="1">
      <c r="A83" s="5" t="s">
        <v>972</v>
      </c>
      <c r="B83" s="5" t="s">
        <v>1155</v>
      </c>
      <c r="C83" s="5" t="s">
        <v>1124</v>
      </c>
      <c r="D83" s="5" t="s">
        <v>973</v>
      </c>
      <c r="E83" s="5" t="s">
        <v>87</v>
      </c>
      <c r="F83" s="5"/>
      <c r="G83" s="5"/>
      <c r="H83" s="5"/>
      <c r="I83" s="5"/>
      <c r="J83" s="5"/>
      <c r="K83" s="5" t="s">
        <v>1156</v>
      </c>
      <c r="L83" s="5"/>
    </row>
    <row r="84" spans="1:12" ht="15" customHeight="1">
      <c r="A84" s="5" t="s">
        <v>974</v>
      </c>
      <c r="B84" s="5" t="s">
        <v>1155</v>
      </c>
      <c r="C84" s="5" t="s">
        <v>1124</v>
      </c>
      <c r="D84" s="5" t="s">
        <v>973</v>
      </c>
      <c r="E84" s="5" t="s">
        <v>87</v>
      </c>
      <c r="F84" s="5"/>
      <c r="G84" s="5"/>
      <c r="H84" s="5"/>
      <c r="I84" s="5"/>
      <c r="J84" s="5"/>
      <c r="K84" s="5" t="s">
        <v>1156</v>
      </c>
      <c r="L84" s="5"/>
    </row>
    <row r="85" spans="1:12" ht="15" customHeight="1">
      <c r="A85" s="5" t="s">
        <v>975</v>
      </c>
      <c r="B85" s="5" t="s">
        <v>1155</v>
      </c>
      <c r="C85" s="5" t="s">
        <v>1124</v>
      </c>
      <c r="D85" s="5" t="s">
        <v>973</v>
      </c>
      <c r="E85" s="5" t="s">
        <v>87</v>
      </c>
      <c r="F85" s="5"/>
      <c r="G85" s="5"/>
      <c r="H85" s="5"/>
      <c r="I85" s="5"/>
      <c r="J85" s="5"/>
      <c r="K85" s="5" t="s">
        <v>1156</v>
      </c>
      <c r="L85" s="5"/>
    </row>
    <row r="86" spans="1:12" ht="15" customHeight="1">
      <c r="A86" s="5" t="s">
        <v>976</v>
      </c>
      <c r="B86" s="5" t="s">
        <v>1155</v>
      </c>
      <c r="C86" s="5" t="s">
        <v>1124</v>
      </c>
      <c r="D86" s="5" t="s">
        <v>973</v>
      </c>
      <c r="E86" s="5" t="s">
        <v>87</v>
      </c>
      <c r="F86" s="5"/>
      <c r="G86" s="5"/>
      <c r="H86" s="5"/>
      <c r="I86" s="5"/>
      <c r="J86" s="5"/>
      <c r="K86" s="5" t="s">
        <v>1156</v>
      </c>
      <c r="L86" s="5"/>
    </row>
    <row r="87" spans="1:12" ht="21.6" customHeight="1">
      <c r="A87" s="5" t="s">
        <v>977</v>
      </c>
      <c r="B87" s="5" t="s">
        <v>1155</v>
      </c>
      <c r="C87" s="5" t="s">
        <v>1135</v>
      </c>
      <c r="D87" s="5" t="s">
        <v>978</v>
      </c>
      <c r="E87" s="5" t="s">
        <v>87</v>
      </c>
      <c r="F87" s="5"/>
      <c r="G87" s="5"/>
      <c r="H87" s="5"/>
      <c r="I87" s="5"/>
      <c r="J87" s="5"/>
      <c r="K87" s="5" t="s">
        <v>1156</v>
      </c>
      <c r="L87" s="5"/>
    </row>
    <row r="88" spans="1:12" ht="21.6" customHeight="1">
      <c r="A88" s="5" t="s">
        <v>979</v>
      </c>
      <c r="B88" s="5" t="s">
        <v>1155</v>
      </c>
      <c r="C88" s="5" t="s">
        <v>1135</v>
      </c>
      <c r="D88" s="5" t="s">
        <v>708</v>
      </c>
      <c r="E88" s="5" t="s">
        <v>87</v>
      </c>
      <c r="F88" s="5"/>
      <c r="G88" s="5"/>
      <c r="H88" s="5"/>
      <c r="I88" s="5"/>
      <c r="J88" s="5"/>
      <c r="K88" s="5" t="s">
        <v>1156</v>
      </c>
      <c r="L88" s="5"/>
    </row>
    <row r="89" spans="1:12" ht="21.6" customHeight="1">
      <c r="A89" s="5" t="s">
        <v>342</v>
      </c>
      <c r="B89" s="5" t="s">
        <v>1157</v>
      </c>
      <c r="C89" s="5" t="s">
        <v>352</v>
      </c>
      <c r="D89" s="5" t="s">
        <v>102</v>
      </c>
      <c r="E89" s="5" t="s">
        <v>344</v>
      </c>
      <c r="F89" s="5" t="s">
        <v>352</v>
      </c>
      <c r="G89" s="5"/>
      <c r="H89" s="5">
        <v>38.804200000000002</v>
      </c>
      <c r="I89" s="5">
        <v>68.807500000000005</v>
      </c>
      <c r="J89" s="5" t="s">
        <v>1158</v>
      </c>
      <c r="K89" s="5" t="s">
        <v>1159</v>
      </c>
      <c r="L89" s="5" t="s">
        <v>1160</v>
      </c>
    </row>
    <row r="90" spans="1:12" ht="21.6" customHeight="1">
      <c r="A90" s="5" t="s">
        <v>369</v>
      </c>
      <c r="B90" s="5" t="s">
        <v>1157</v>
      </c>
      <c r="C90" s="5" t="s">
        <v>376</v>
      </c>
      <c r="D90" s="5" t="s">
        <v>1161</v>
      </c>
      <c r="E90" s="5" t="s">
        <v>344</v>
      </c>
      <c r="F90" s="5" t="s">
        <v>376</v>
      </c>
      <c r="G90" s="5"/>
      <c r="H90" s="5">
        <v>38.80941</v>
      </c>
      <c r="I90" s="5">
        <v>68.81765</v>
      </c>
      <c r="J90" s="5" t="s">
        <v>1162</v>
      </c>
      <c r="K90" s="5" t="s">
        <v>1159</v>
      </c>
      <c r="L90" s="5" t="s">
        <v>1163</v>
      </c>
    </row>
    <row r="91" spans="1:12" ht="21.6" customHeight="1">
      <c r="A91" s="5" t="s">
        <v>356</v>
      </c>
      <c r="B91" s="5" t="s">
        <v>1157</v>
      </c>
      <c r="C91" s="5" t="s">
        <v>365</v>
      </c>
      <c r="D91" s="5" t="s">
        <v>1161</v>
      </c>
      <c r="E91" s="5" t="s">
        <v>344</v>
      </c>
      <c r="F91" s="5" t="s">
        <v>365</v>
      </c>
      <c r="G91" s="5"/>
      <c r="H91" s="5">
        <v>38.808590000000002</v>
      </c>
      <c r="I91" s="5">
        <v>68.818470000000005</v>
      </c>
      <c r="J91" s="5" t="s">
        <v>1164</v>
      </c>
      <c r="K91" s="5" t="s">
        <v>1159</v>
      </c>
      <c r="L91" s="5" t="s">
        <v>1165</v>
      </c>
    </row>
  </sheetData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"/>
  <sheetViews>
    <sheetView workbookViewId="0"/>
  </sheetViews>
  <sheetFormatPr defaultRowHeight="14.25"/>
  <cols>
    <col min="1" max="1" width="15" customWidth="1"/>
    <col min="2" max="11" width="11" customWidth="1"/>
    <col min="12" max="15" width="38" customWidth="1"/>
  </cols>
  <sheetData>
    <row r="1" spans="1:15" ht="30" customHeight="1">
      <c r="A1" s="10" t="s">
        <v>1166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0" customHeight="1">
      <c r="A2" s="4" t="s">
        <v>40</v>
      </c>
      <c r="B2" s="4" t="s">
        <v>1167</v>
      </c>
      <c r="C2" s="4" t="s">
        <v>1168</v>
      </c>
      <c r="D2" s="4" t="s">
        <v>1169</v>
      </c>
      <c r="E2" s="4" t="s">
        <v>1170</v>
      </c>
      <c r="F2" s="4" t="s">
        <v>1171</v>
      </c>
      <c r="G2" s="4" t="s">
        <v>1172</v>
      </c>
      <c r="H2" s="4" t="s">
        <v>1173</v>
      </c>
      <c r="I2" s="4" t="s">
        <v>1174</v>
      </c>
      <c r="J2" s="4" t="s">
        <v>1175</v>
      </c>
      <c r="K2" s="4" t="s">
        <v>1176</v>
      </c>
      <c r="L2" s="4" t="s">
        <v>1177</v>
      </c>
      <c r="M2" s="4" t="s">
        <v>1178</v>
      </c>
      <c r="N2" s="4" t="s">
        <v>1179</v>
      </c>
      <c r="O2" s="4" t="s">
        <v>1180</v>
      </c>
    </row>
    <row r="3" spans="1:15" ht="104.1" customHeight="1">
      <c r="A3" s="8" t="s">
        <v>66</v>
      </c>
      <c r="B3" s="9">
        <f>COUNTIF('Table S6 - Evidence Register'!$C$3:$C$64,A3)</f>
        <v>32</v>
      </c>
      <c r="C3" s="9">
        <f>COUNTIFS('Table S6 - Evidence Register'!$C$3:$C$64,A3,'Table S6 - Evidence Register'!$AC$3:$AC$64,"INCLUDE_CORE")+COUNTIFS('Table S6 - Evidence Register'!$C$3:$C$64,A3,'Table S6 - Evidence Register'!$AC$3:$AC$64,"INCLUDE_OBSERVATION")+COUNTIFS('Table S6 - Evidence Register'!$C$3:$C$64,A3,'Table S6 - Evidence Register'!$AC$3:$AC$64,"INCLUDE_UNRESOLVED")</f>
        <v>10</v>
      </c>
      <c r="D3" s="9">
        <f>COUNTIFS('Table S7 - Map Dataset'!$C$3:$C$22,A3,'Table S7 - Map Dataset'!$S$3:$S$22,"Context only")</f>
        <v>0</v>
      </c>
      <c r="E3" s="9">
        <f>COUNTIFS('Table S6 - Evidence Register'!$C$3:$C$64,A3,'Table S6 - Evidence Register'!$G$3:$G$64,"C1 — sequence-linked voucher with locality")</f>
        <v>2</v>
      </c>
      <c r="F3" s="9">
        <f>COUNTIFS('Table S6 - Evidence Register'!$C$3:$C$64,A3,'Table S6 - Evidence Register'!$G$3:$G$64,"C2 — catalogued voucher; not independently re-examined")</f>
        <v>8</v>
      </c>
      <c r="G3" s="9">
        <f>COUNTIFS('Table S6 - Evidence Register'!$C$3:$C$64,A3,'Table S6 - Evidence Register'!$G$3:$G$64,"C3 — material/literature citation; voucher unverified")+COUNTIFS('Table S6 - Evidence Register'!$C$3:$C$64,A3,'Table S6 - Evidence Register'!$G$3:$G$64,"C3 — published historical occurrence; voucher unverified")</f>
        <v>9</v>
      </c>
      <c r="H3" s="9">
        <f>COUNTIFS('Table S6 - Evidence Register'!$C$3:$C$64,A3,'Table S6 - Evidence Register'!$G$3:$G$64,"C4 — observation-only record")</f>
        <v>0</v>
      </c>
      <c r="I3" s="9">
        <f>COUNTIFS('Table S6 - Evidence Register'!$C$3:$C$64,A3,'Table S6 - Evidence Register'!$G$3:$G$64,"M1 — molecularly supported taxon; locality unavailable")+COUNTIFS('Table S6 - Evidence Register'!$C$3:$C$64,A3,'Table S6 - Evidence Register'!$G$3:$G$64,"M1 — sequence-linked material; voucher/locality incomplete")</f>
        <v>2</v>
      </c>
      <c r="J3" s="9">
        <f>COUNTIFS('Table S6 - Evidence Register'!$C$3:$C$64,A3,'Table S6 - Evidence Register'!$G$3:$G$64,"U1 — G. australe/adspersum complex")+COUNTIFS('Table S6 - Evidence Register'!$C$3:$C$64,A3,'Table S6 - Evidence Register'!$G$3:$G$64,"U1 — G. lucidum sensu lato; taxonomically unresolved")+COUNTIFS('Table S6 - Evidence Register'!$C$3:$C$64,A3,'Table S6 - Evidence Register'!$G$3:$G$64,"U1 — genus-level voucher")+COUNTIFS('Table S6 - Evidence Register'!$C$3:$C$64,A3,'Table S6 - Evidence Register'!$G$3:$G$64,"U1 — historical name/taxon unresolved")</f>
        <v>11</v>
      </c>
      <c r="K3" s="9">
        <f>COUNTIFS('Table S6 - Evidence Register'!$C$3:$C$64,A3,'Table S6 - Evidence Register'!$G$3:$G$64,"U2 — environmental OTU; not a species occurrence")</f>
        <v>0</v>
      </c>
      <c r="L3" s="6" t="s">
        <v>1181</v>
      </c>
      <c r="M3" s="6" t="s">
        <v>1182</v>
      </c>
      <c r="N3" s="6" t="s">
        <v>1183</v>
      </c>
      <c r="O3" s="6" t="s">
        <v>1184</v>
      </c>
    </row>
    <row r="4" spans="1:15" ht="104.1" customHeight="1">
      <c r="A4" s="8" t="s">
        <v>88</v>
      </c>
      <c r="B4" s="9">
        <f>COUNTIF('Table S6 - Evidence Register'!$C$3:$C$64,A4)</f>
        <v>17</v>
      </c>
      <c r="C4" s="9">
        <f>COUNTIFS('Table S6 - Evidence Register'!$C$3:$C$64,A4,'Table S6 - Evidence Register'!$AC$3:$AC$64,"INCLUDE_CORE")+COUNTIFS('Table S6 - Evidence Register'!$C$3:$C$64,A4,'Table S6 - Evidence Register'!$AC$3:$AC$64,"INCLUDE_OBSERVATION")+COUNTIFS('Table S6 - Evidence Register'!$C$3:$C$64,A4,'Table S6 - Evidence Register'!$AC$3:$AC$64,"INCLUDE_UNRESOLVED")</f>
        <v>3</v>
      </c>
      <c r="D4" s="9">
        <f>COUNTIFS('Table S7 - Map Dataset'!$C$3:$C$22,A4,'Table S7 - Map Dataset'!$S$3:$S$22,"Context only")</f>
        <v>1</v>
      </c>
      <c r="E4" s="9">
        <f>COUNTIFS('Table S6 - Evidence Register'!$C$3:$C$64,A4,'Table S6 - Evidence Register'!$G$3:$G$64,"C1 — sequence-linked voucher with locality")</f>
        <v>0</v>
      </c>
      <c r="F4" s="9">
        <f>COUNTIFS('Table S6 - Evidence Register'!$C$3:$C$64,A4,'Table S6 - Evidence Register'!$G$3:$G$64,"C2 — catalogued voucher; not independently re-examined")</f>
        <v>0</v>
      </c>
      <c r="G4" s="9">
        <f>COUNTIFS('Table S6 - Evidence Register'!$C$3:$C$64,A4,'Table S6 - Evidence Register'!$G$3:$G$64,"C3 — material/literature citation; voucher unverified")+COUNTIFS('Table S6 - Evidence Register'!$C$3:$C$64,A4,'Table S6 - Evidence Register'!$G$3:$G$64,"C3 — published historical occurrence; voucher unverified")</f>
        <v>10</v>
      </c>
      <c r="H4" s="9">
        <f>COUNTIFS('Table S6 - Evidence Register'!$C$3:$C$64,A4,'Table S6 - Evidence Register'!$G$3:$G$64,"C4 — observation-only record")</f>
        <v>3</v>
      </c>
      <c r="I4" s="9">
        <f>COUNTIFS('Table S6 - Evidence Register'!$C$3:$C$64,A4,'Table S6 - Evidence Register'!$G$3:$G$64,"M1 — molecularly supported taxon; locality unavailable")+COUNTIFS('Table S6 - Evidence Register'!$C$3:$C$64,A4,'Table S6 - Evidence Register'!$G$3:$G$64,"M1 — sequence-linked material; voucher/locality incomplete")</f>
        <v>0</v>
      </c>
      <c r="J4" s="9">
        <f>COUNTIFS('Table S6 - Evidence Register'!$C$3:$C$64,A4,'Table S6 - Evidence Register'!$G$3:$G$64,"U1 — G. australe/adspersum complex")+COUNTIFS('Table S6 - Evidence Register'!$C$3:$C$64,A4,'Table S6 - Evidence Register'!$G$3:$G$64,"U1 — G. lucidum sensu lato; taxonomically unresolved")+COUNTIFS('Table S6 - Evidence Register'!$C$3:$C$64,A4,'Table S6 - Evidence Register'!$G$3:$G$64,"U1 — genus-level voucher")+COUNTIFS('Table S6 - Evidence Register'!$C$3:$C$64,A4,'Table S6 - Evidence Register'!$G$3:$G$64,"U1 — historical name/taxon unresolved")</f>
        <v>4</v>
      </c>
      <c r="K4" s="9">
        <f>COUNTIFS('Table S6 - Evidence Register'!$C$3:$C$64,A4,'Table S6 - Evidence Register'!$G$3:$G$64,"U2 — environmental OTU; not a species occurrence")</f>
        <v>0</v>
      </c>
      <c r="L4" s="6" t="s">
        <v>1185</v>
      </c>
      <c r="M4" s="6" t="s">
        <v>1186</v>
      </c>
      <c r="N4" s="6" t="s">
        <v>1187</v>
      </c>
      <c r="O4" s="6" t="s">
        <v>1184</v>
      </c>
    </row>
    <row r="5" spans="1:15" ht="104.1" customHeight="1">
      <c r="A5" s="8" t="s">
        <v>185</v>
      </c>
      <c r="B5" s="9">
        <f>COUNTIF('Table S6 - Evidence Register'!$C$3:$C$64,A5)</f>
        <v>9</v>
      </c>
      <c r="C5" s="9">
        <f>COUNTIFS('Table S6 - Evidence Register'!$C$3:$C$64,A5,'Table S6 - Evidence Register'!$AC$3:$AC$64,"INCLUDE_CORE")+COUNTIFS('Table S6 - Evidence Register'!$C$3:$C$64,A5,'Table S6 - Evidence Register'!$AC$3:$AC$64,"INCLUDE_OBSERVATION")+COUNTIFS('Table S6 - Evidence Register'!$C$3:$C$64,A5,'Table S6 - Evidence Register'!$AC$3:$AC$64,"INCLUDE_UNRESOLVED")</f>
        <v>0</v>
      </c>
      <c r="D5" s="9">
        <f>COUNTIFS('Table S7 - Map Dataset'!$C$3:$C$22,A5,'Table S7 - Map Dataset'!$S$3:$S$22,"Context only")</f>
        <v>2</v>
      </c>
      <c r="E5" s="9">
        <f>COUNTIFS('Table S6 - Evidence Register'!$C$3:$C$64,A5,'Table S6 - Evidence Register'!$G$3:$G$64,"C1 — sequence-linked voucher with locality")</f>
        <v>0</v>
      </c>
      <c r="F5" s="9">
        <f>COUNTIFS('Table S6 - Evidence Register'!$C$3:$C$64,A5,'Table S6 - Evidence Register'!$G$3:$G$64,"C2 — catalogued voucher; not independently re-examined")</f>
        <v>1</v>
      </c>
      <c r="G5" s="9">
        <f>COUNTIFS('Table S6 - Evidence Register'!$C$3:$C$64,A5,'Table S6 - Evidence Register'!$G$3:$G$64,"C3 — material/literature citation; voucher unverified")+COUNTIFS('Table S6 - Evidence Register'!$C$3:$C$64,A5,'Table S6 - Evidence Register'!$G$3:$G$64,"C3 — published historical occurrence; voucher unverified")</f>
        <v>0</v>
      </c>
      <c r="H5" s="9">
        <f>COUNTIFS('Table S6 - Evidence Register'!$C$3:$C$64,A5,'Table S6 - Evidence Register'!$G$3:$G$64,"C4 — observation-only record")</f>
        <v>0</v>
      </c>
      <c r="I5" s="9">
        <f>COUNTIFS('Table S6 - Evidence Register'!$C$3:$C$64,A5,'Table S6 - Evidence Register'!$G$3:$G$64,"M1 — molecularly supported taxon; locality unavailable")+COUNTIFS('Table S6 - Evidence Register'!$C$3:$C$64,A5,'Table S6 - Evidence Register'!$G$3:$G$64,"M1 — sequence-linked material; voucher/locality incomplete")</f>
        <v>5</v>
      </c>
      <c r="J5" s="9">
        <f>COUNTIFS('Table S6 - Evidence Register'!$C$3:$C$64,A5,'Table S6 - Evidence Register'!$G$3:$G$64,"U1 — G. australe/adspersum complex")+COUNTIFS('Table S6 - Evidence Register'!$C$3:$C$64,A5,'Table S6 - Evidence Register'!$G$3:$G$64,"U1 — G. lucidum sensu lato; taxonomically unresolved")+COUNTIFS('Table S6 - Evidence Register'!$C$3:$C$64,A5,'Table S6 - Evidence Register'!$G$3:$G$64,"U1 — genus-level voucher")+COUNTIFS('Table S6 - Evidence Register'!$C$3:$C$64,A5,'Table S6 - Evidence Register'!$G$3:$G$64,"U1 — historical name/taxon unresolved")</f>
        <v>1</v>
      </c>
      <c r="K5" s="9">
        <f>COUNTIFS('Table S6 - Evidence Register'!$C$3:$C$64,A5,'Table S6 - Evidence Register'!$G$3:$G$64,"U2 — environmental OTU; not a species occurrence")</f>
        <v>2</v>
      </c>
      <c r="L5" s="6" t="s">
        <v>1188</v>
      </c>
      <c r="M5" s="6" t="s">
        <v>1189</v>
      </c>
      <c r="N5" s="6" t="s">
        <v>1190</v>
      </c>
      <c r="O5" s="6" t="s">
        <v>1184</v>
      </c>
    </row>
    <row r="6" spans="1:15" ht="104.1" customHeight="1">
      <c r="A6" s="8" t="s">
        <v>345</v>
      </c>
      <c r="B6" s="9">
        <f>COUNTIF('Table S6 - Evidence Register'!$C$3:$C$64,A6)</f>
        <v>4</v>
      </c>
      <c r="C6" s="9">
        <f>COUNTIFS('Table S6 - Evidence Register'!$C$3:$C$64,A6,'Table S6 - Evidence Register'!$AC$3:$AC$64,"INCLUDE_CORE")+COUNTIFS('Table S6 - Evidence Register'!$C$3:$C$64,A6,'Table S6 - Evidence Register'!$AC$3:$AC$64,"INCLUDE_OBSERVATION")+COUNTIFS('Table S6 - Evidence Register'!$C$3:$C$64,A6,'Table S6 - Evidence Register'!$AC$3:$AC$64,"INCLUDE_UNRESOLVED")</f>
        <v>4</v>
      </c>
      <c r="D6" s="9">
        <f>COUNTIFS('Table S7 - Map Dataset'!$C$3:$C$22,A6,'Table S7 - Map Dataset'!$S$3:$S$22,"Context only")</f>
        <v>0</v>
      </c>
      <c r="E6" s="9">
        <f>COUNTIFS('Table S6 - Evidence Register'!$C$3:$C$64,A6,'Table S6 - Evidence Register'!$G$3:$G$64,"C1 — sequence-linked voucher with locality")</f>
        <v>0</v>
      </c>
      <c r="F6" s="9">
        <f>COUNTIFS('Table S6 - Evidence Register'!$C$3:$C$64,A6,'Table S6 - Evidence Register'!$G$3:$G$64,"C2 — catalogued voucher; not independently re-examined")</f>
        <v>1</v>
      </c>
      <c r="G6" s="9">
        <f>COUNTIFS('Table S6 - Evidence Register'!$C$3:$C$64,A6,'Table S6 - Evidence Register'!$G$3:$G$64,"C3 — material/literature citation; voucher unverified")+COUNTIFS('Table S6 - Evidence Register'!$C$3:$C$64,A6,'Table S6 - Evidence Register'!$G$3:$G$64,"C3 — published historical occurrence; voucher unverified")</f>
        <v>0</v>
      </c>
      <c r="H6" s="9">
        <f>COUNTIFS('Table S6 - Evidence Register'!$C$3:$C$64,A6,'Table S6 - Evidence Register'!$G$3:$G$64,"C4 — observation-only record")</f>
        <v>1</v>
      </c>
      <c r="I6" s="9">
        <f>COUNTIFS('Table S6 - Evidence Register'!$C$3:$C$64,A6,'Table S6 - Evidence Register'!$G$3:$G$64,"M1 — molecularly supported taxon; locality unavailable")+COUNTIFS('Table S6 - Evidence Register'!$C$3:$C$64,A6,'Table S6 - Evidence Register'!$G$3:$G$64,"M1 — sequence-linked material; voucher/locality incomplete")</f>
        <v>0</v>
      </c>
      <c r="J6" s="9">
        <f>COUNTIFS('Table S6 - Evidence Register'!$C$3:$C$64,A6,'Table S6 - Evidence Register'!$G$3:$G$64,"U1 — G. australe/adspersum complex")+COUNTIFS('Table S6 - Evidence Register'!$C$3:$C$64,A6,'Table S6 - Evidence Register'!$G$3:$G$64,"U1 — G. lucidum sensu lato; taxonomically unresolved")+COUNTIFS('Table S6 - Evidence Register'!$C$3:$C$64,A6,'Table S6 - Evidence Register'!$G$3:$G$64,"U1 — genus-level voucher")+COUNTIFS('Table S6 - Evidence Register'!$C$3:$C$64,A6,'Table S6 - Evidence Register'!$G$3:$G$64,"U1 — historical name/taxon unresolved")</f>
        <v>2</v>
      </c>
      <c r="K6" s="9">
        <f>COUNTIFS('Table S6 - Evidence Register'!$C$3:$C$64,A6,'Table S6 - Evidence Register'!$G$3:$G$64,"U2 — environmental OTU; not a species occurrence")</f>
        <v>0</v>
      </c>
      <c r="L6" s="6" t="s">
        <v>1191</v>
      </c>
      <c r="M6" s="6" t="s">
        <v>1192</v>
      </c>
      <c r="N6" s="6" t="s">
        <v>1193</v>
      </c>
      <c r="O6" s="6" t="s">
        <v>1184</v>
      </c>
    </row>
    <row r="7" spans="1:15" ht="104.1" customHeight="1">
      <c r="A7" s="8" t="s">
        <v>982</v>
      </c>
      <c r="B7" s="9">
        <f>COUNTIF('Table S6 - Evidence Register'!$C$3:$C$64,A7)</f>
        <v>0</v>
      </c>
      <c r="C7" s="9">
        <f>COUNTIFS('Table S6 - Evidence Register'!$C$3:$C$64,A7,'Table S6 - Evidence Register'!$AC$3:$AC$64,"INCLUDE_CORE")+COUNTIFS('Table S6 - Evidence Register'!$C$3:$C$64,A7,'Table S6 - Evidence Register'!$AC$3:$AC$64,"INCLUDE_OBSERVATION")+COUNTIFS('Table S6 - Evidence Register'!$C$3:$C$64,A7,'Table S6 - Evidence Register'!$AC$3:$AC$64,"INCLUDE_UNRESOLVED")</f>
        <v>0</v>
      </c>
      <c r="D7" s="9">
        <f>COUNTIFS('Table S7 - Map Dataset'!$C$3:$C$22,A7,'Table S7 - Map Dataset'!$S$3:$S$22,"Context only")</f>
        <v>0</v>
      </c>
      <c r="E7" s="9">
        <f>COUNTIFS('Table S6 - Evidence Register'!$C$3:$C$64,A7,'Table S6 - Evidence Register'!$G$3:$G$64,"C1 — sequence-linked voucher with locality")</f>
        <v>0</v>
      </c>
      <c r="F7" s="9">
        <f>COUNTIFS('Table S6 - Evidence Register'!$C$3:$C$64,A7,'Table S6 - Evidence Register'!$G$3:$G$64,"C2 — catalogued voucher; not independently re-examined")</f>
        <v>0</v>
      </c>
      <c r="G7" s="9">
        <f>COUNTIFS('Table S6 - Evidence Register'!$C$3:$C$64,A7,'Table S6 - Evidence Register'!$G$3:$G$64,"C3 — material/literature citation; voucher unverified")+COUNTIFS('Table S6 - Evidence Register'!$C$3:$C$64,A7,'Table S6 - Evidence Register'!$G$3:$G$64,"C3 — published historical occurrence; voucher unverified")</f>
        <v>0</v>
      </c>
      <c r="H7" s="9">
        <f>COUNTIFS('Table S6 - Evidence Register'!$C$3:$C$64,A7,'Table S6 - Evidence Register'!$G$3:$G$64,"C4 — observation-only record")</f>
        <v>0</v>
      </c>
      <c r="I7" s="9">
        <f>COUNTIFS('Table S6 - Evidence Register'!$C$3:$C$64,A7,'Table S6 - Evidence Register'!$G$3:$G$64,"M1 — molecularly supported taxon; locality unavailable")+COUNTIFS('Table S6 - Evidence Register'!$C$3:$C$64,A7,'Table S6 - Evidence Register'!$G$3:$G$64,"M1 — sequence-linked material; voucher/locality incomplete")</f>
        <v>0</v>
      </c>
      <c r="J7" s="9">
        <f>COUNTIFS('Table S6 - Evidence Register'!$C$3:$C$64,A7,'Table S6 - Evidence Register'!$G$3:$G$64,"U1 — G. australe/adspersum complex")+COUNTIFS('Table S6 - Evidence Register'!$C$3:$C$64,A7,'Table S6 - Evidence Register'!$G$3:$G$64,"U1 — G. lucidum sensu lato; taxonomically unresolved")+COUNTIFS('Table S6 - Evidence Register'!$C$3:$C$64,A7,'Table S6 - Evidence Register'!$G$3:$G$64,"U1 — genus-level voucher")+COUNTIFS('Table S6 - Evidence Register'!$C$3:$C$64,A7,'Table S6 - Evidence Register'!$G$3:$G$64,"U1 — historical name/taxon unresolved")</f>
        <v>0</v>
      </c>
      <c r="K7" s="9">
        <f>COUNTIFS('Table S6 - Evidence Register'!$C$3:$C$64,A7,'Table S6 - Evidence Register'!$G$3:$G$64,"U2 — environmental OTU; not a species occurrence")</f>
        <v>0</v>
      </c>
      <c r="L7" s="6" t="s">
        <v>1194</v>
      </c>
      <c r="M7" s="6" t="s">
        <v>1195</v>
      </c>
      <c r="N7" s="6" t="s">
        <v>1196</v>
      </c>
      <c r="O7" s="6" t="s">
        <v>1184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Ganoderma in Central Asia  ethn</vt:lpstr>
      <vt:lpstr>Table S1 - GBIF raw</vt:lpstr>
      <vt:lpstr>Table S2 - Sequences</vt:lpstr>
      <vt:lpstr>Table S3 - Vouchers</vt:lpstr>
      <vt:lpstr>Table S4 - Search terms</vt:lpstr>
      <vt:lpstr>Table S5 - Excluded</vt:lpstr>
      <vt:lpstr>Table S6 - Evidence Register</vt:lpstr>
      <vt:lpstr>Table S7 - Map Dataset</vt:lpstr>
      <vt:lpstr>Table S8 - Source Links</vt:lpstr>
      <vt:lpstr>Table S9 - Country Gaps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Yusufjon Gafforov</cp:lastModifiedBy>
  <dcterms:modified xsi:type="dcterms:W3CDTF">2026-08-22T20:05:49Z</dcterms:modified>
</cp:coreProperties>
</file>